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zk0000\Downloads\"/>
    </mc:Choice>
  </mc:AlternateContent>
  <workbookProtection workbookAlgorithmName="SHA-512" workbookHashValue="3m88Le+zuE3gr+NAJplLnCJh4Nu/6iAt3mbHcjSJVb08gch1ye1cjSIiNCoZuWts0IlC3m9b4YFe0X8xU1qHXg==" workbookSaltValue="kX4HshT1BgPCO/HE+1hOJw==" workbookSpinCount="100000" lockStructure="1"/>
  <bookViews>
    <workbookView xWindow="240" yWindow="60" windowWidth="17745" windowHeight="7260"/>
  </bookViews>
  <sheets>
    <sheet name="Präsenzstudium" sheetId="1" r:id="rId1"/>
    <sheet name="Verbundstudium" sheetId="4" r:id="rId2"/>
    <sheet name="Drop-Down" sheetId="2" state="hidden" r:id="rId3"/>
  </sheets>
  <definedNames>
    <definedName name="_xlnm.Print_Area" localSheetId="0">Präsenzstudium!$A$1:$O$107</definedName>
    <definedName name="_xlnm.Print_Area" localSheetId="1">Verbundstudium!$B$1:$P$61</definedName>
  </definedNames>
  <calcPr calcId="162913"/>
</workbook>
</file>

<file path=xl/calcChain.xml><?xml version="1.0" encoding="utf-8"?>
<calcChain xmlns="http://schemas.openxmlformats.org/spreadsheetml/2006/main">
  <c r="N24" i="1" l="1"/>
  <c r="N36" i="1" l="1"/>
  <c r="N35" i="1"/>
  <c r="N34" i="1"/>
  <c r="N33" i="1"/>
  <c r="N32" i="1"/>
  <c r="N31" i="1"/>
  <c r="N30" i="1"/>
  <c r="N52" i="1" l="1"/>
  <c r="N59" i="1" l="1"/>
  <c r="O47" i="4" l="1"/>
  <c r="B47" i="4"/>
  <c r="O46" i="4"/>
  <c r="B46" i="4"/>
  <c r="O45" i="4"/>
  <c r="B45" i="4"/>
  <c r="O44" i="4"/>
  <c r="B44" i="4"/>
  <c r="O43" i="4"/>
  <c r="B43" i="4"/>
  <c r="O42" i="4"/>
  <c r="B42" i="4"/>
  <c r="O41" i="4"/>
  <c r="B41" i="4"/>
  <c r="O40" i="4"/>
  <c r="B40" i="4"/>
  <c r="O39" i="4"/>
  <c r="B39" i="4"/>
  <c r="O21" i="4"/>
  <c r="O20" i="4"/>
  <c r="O19" i="4"/>
  <c r="O18" i="4"/>
  <c r="O17" i="4"/>
  <c r="O16" i="4"/>
  <c r="O15" i="4"/>
  <c r="O14" i="4"/>
  <c r="O13" i="4"/>
  <c r="O48" i="4" l="1"/>
  <c r="O60" i="4" s="1"/>
  <c r="O22" i="4"/>
  <c r="O59" i="4" s="1"/>
  <c r="O61" i="4" l="1"/>
  <c r="N81" i="1" s="1"/>
  <c r="N86" i="1" s="1"/>
  <c r="N37" i="1"/>
  <c r="G61" i="1"/>
  <c r="N39" i="1" l="1"/>
  <c r="H61" i="1" l="1"/>
  <c r="I61" i="1"/>
  <c r="J61" i="1"/>
  <c r="K61" i="1"/>
  <c r="L61" i="1"/>
  <c r="M61" i="1"/>
  <c r="A60" i="1"/>
  <c r="A59" i="1"/>
  <c r="A58" i="1"/>
  <c r="A57" i="1"/>
  <c r="A56" i="1"/>
  <c r="A55" i="1"/>
  <c r="A54" i="1"/>
  <c r="A53" i="1"/>
  <c r="A52" i="1"/>
  <c r="N53" i="1"/>
  <c r="N54" i="1"/>
  <c r="N55" i="1"/>
  <c r="N56" i="1"/>
  <c r="N57" i="1"/>
  <c r="N58" i="1"/>
  <c r="N60" i="1"/>
  <c r="N61" i="1" l="1"/>
  <c r="N85" i="1" s="1"/>
  <c r="N84" i="1" l="1"/>
  <c r="N87" i="1" s="1"/>
  <c r="C87" i="1" s="1"/>
</calcChain>
</file>

<file path=xl/sharedStrings.xml><?xml version="1.0" encoding="utf-8"?>
<sst xmlns="http://schemas.openxmlformats.org/spreadsheetml/2006/main" count="215" uniqueCount="166">
  <si>
    <t>lfd-.</t>
  </si>
  <si>
    <t>Nr</t>
  </si>
  <si>
    <t>Lehrveranstaltung</t>
  </si>
  <si>
    <t xml:space="preserve">Bezeichung der </t>
  </si>
  <si>
    <t>Mo</t>
  </si>
  <si>
    <t>Di</t>
  </si>
  <si>
    <t>Mi</t>
  </si>
  <si>
    <t>Do</t>
  </si>
  <si>
    <t>Fr</t>
  </si>
  <si>
    <t>Sa</t>
  </si>
  <si>
    <t xml:space="preserve">Anzahl der SWS an </t>
  </si>
  <si>
    <t>den Wochentagen</t>
  </si>
  <si>
    <t>Faktor</t>
  </si>
  <si>
    <t>(+/-)</t>
  </si>
  <si>
    <t>Erhebung über das Lehrangebot</t>
  </si>
  <si>
    <t>Ergebnis:</t>
  </si>
  <si>
    <t>SWS</t>
  </si>
  <si>
    <t>- für andere Dienstaufgaben</t>
  </si>
  <si>
    <t>- als Sonderermäßigung</t>
  </si>
  <si>
    <t>Unterschrift der Hochschullehrerin/des Hochschullehrers</t>
  </si>
  <si>
    <t>Die Dekanin/der Dekan als verantwortlich i.S.d. § 27 Abs. 1 S. 2 HG NRW</t>
  </si>
  <si>
    <t>Die vorstehenden Angaben der/des Lehrenden habe ich zur Kenntnis genommen:</t>
  </si>
  <si>
    <t>Bachelorthesis</t>
  </si>
  <si>
    <t>Masterthesis</t>
  </si>
  <si>
    <t>Dissertation</t>
  </si>
  <si>
    <t>Art der Arbeit</t>
  </si>
  <si>
    <t>Studiengang/</t>
  </si>
  <si>
    <t>Studiengänge, in</t>
  </si>
  <si>
    <t>dem/denen die LV</t>
  </si>
  <si>
    <t>erbracht wurde</t>
  </si>
  <si>
    <t>als Block-LV</t>
  </si>
  <si>
    <t>Fachsemester im/in den Stdg.</t>
  </si>
  <si>
    <t xml:space="preserve">Bochum, </t>
  </si>
  <si>
    <t>Bochum,</t>
  </si>
  <si>
    <t xml:space="preserve">im </t>
  </si>
  <si>
    <t>Fachbereich/Einrichtung:</t>
  </si>
  <si>
    <t>Fachbereich Architektur</t>
  </si>
  <si>
    <t>Fachbereich Bau- und Umweltingenieurwesen</t>
  </si>
  <si>
    <t>Fachbereich Elektrotechnik und Informatik</t>
  </si>
  <si>
    <t>Fachbereich Geodäsie</t>
  </si>
  <si>
    <t>Fachbereich Mechatronik und Maschinenbau</t>
  </si>
  <si>
    <t>Fachbereich Wirtschaft</t>
  </si>
  <si>
    <t>Institut für Studienerfolg und Didaktik</t>
  </si>
  <si>
    <t>Wintersemester 2019/2020</t>
  </si>
  <si>
    <t>Sommersemester 2020</t>
  </si>
  <si>
    <t>Wintersemester 2018/2019</t>
  </si>
  <si>
    <t>Sommersemester 2019</t>
  </si>
  <si>
    <t>Sommersemester 2021</t>
  </si>
  <si>
    <t>Sommersemester 2022</t>
  </si>
  <si>
    <t>Sommersemester 2023</t>
  </si>
  <si>
    <t>Sommersemester 2024</t>
  </si>
  <si>
    <t>Sommersemester 2025</t>
  </si>
  <si>
    <t>Sommersemester 2026</t>
  </si>
  <si>
    <t>Sommersemester 2027</t>
  </si>
  <si>
    <t>Sommersemester 2028</t>
  </si>
  <si>
    <t>Sommersemester 2029</t>
  </si>
  <si>
    <t>Sommersemester 2030</t>
  </si>
  <si>
    <t>Wintersemester 2020/2021</t>
  </si>
  <si>
    <t>Wintersemester 2021/2022</t>
  </si>
  <si>
    <t>Wintersemester 2022/2023</t>
  </si>
  <si>
    <t>Wintersemester 2023/2024</t>
  </si>
  <si>
    <t>Wintersemester 2024/2025</t>
  </si>
  <si>
    <t>Wintersemester 2025/2026</t>
  </si>
  <si>
    <t>Wintersemester 2026/2027</t>
  </si>
  <si>
    <t>Wintersemester 2027/2028</t>
  </si>
  <si>
    <t>Wintersemester 2028/2029</t>
  </si>
  <si>
    <t>Wintersemester 2029/2030</t>
  </si>
  <si>
    <t>bitte Fachbereich/Einrichtung auswählen (Drop-Down-Liste)</t>
  </si>
  <si>
    <t>bitte Semester auswählen (Drop-Down-Liste)</t>
  </si>
  <si>
    <t>= individuelle Nettolehrverpflichtung</t>
  </si>
  <si>
    <t>Abschnitt 1 (individuelle Nettolehrverpflichtung)</t>
  </si>
  <si>
    <t xml:space="preserve">Übertrag 1 = </t>
  </si>
  <si>
    <t>Name, Vorname:</t>
  </si>
  <si>
    <t>Amts-/Dienstbezeichnung:</t>
  </si>
  <si>
    <t>- als Mitglied des Präsidiums der Hochschule Bochum</t>
  </si>
  <si>
    <t>- als Dekanin/Dekan eines Fachbereichs</t>
  </si>
  <si>
    <r>
      <rPr>
        <b/>
        <sz val="9"/>
        <color theme="1"/>
        <rFont val="Arial"/>
        <family val="2"/>
      </rPr>
      <t>abzüglich</t>
    </r>
    <r>
      <rPr>
        <sz val="9"/>
        <color theme="1"/>
        <rFont val="Arial"/>
        <family val="2"/>
      </rPr>
      <t xml:space="preserve"> Ermäßigung der Regellehrverpflichtung in Form einer </t>
    </r>
    <r>
      <rPr>
        <i/>
        <sz val="9"/>
        <color theme="1"/>
        <rFont val="Arial"/>
        <family val="2"/>
      </rPr>
      <t>Funktionsermäßigung</t>
    </r>
  </si>
  <si>
    <r>
      <rPr>
        <b/>
        <sz val="9"/>
        <color theme="1"/>
        <rFont val="Arial"/>
        <family val="2"/>
      </rPr>
      <t>abzüglich</t>
    </r>
    <r>
      <rPr>
        <sz val="9"/>
        <color theme="1"/>
        <rFont val="Arial"/>
        <family val="2"/>
      </rPr>
      <t xml:space="preserve"> Ermäßigung der Regellehrverpflichtung in Form einer </t>
    </r>
    <r>
      <rPr>
        <i/>
        <sz val="9"/>
        <color theme="1"/>
        <rFont val="Arial"/>
        <family val="2"/>
      </rPr>
      <t>Generalklauselermäßigung</t>
    </r>
  </si>
  <si>
    <r>
      <rPr>
        <b/>
        <sz val="9"/>
        <color theme="1"/>
        <rFont val="Arial"/>
        <family val="2"/>
      </rPr>
      <t>abzüglich</t>
    </r>
    <r>
      <rPr>
        <sz val="9"/>
        <color theme="1"/>
        <rFont val="Arial"/>
        <family val="2"/>
      </rPr>
      <t xml:space="preserve"> Ermäßigung der Regellehrverpflichtung aufgrund </t>
    </r>
    <r>
      <rPr>
        <i/>
        <sz val="9"/>
        <color theme="1"/>
        <rFont val="Arial"/>
        <family val="2"/>
      </rPr>
      <t>Schwerbehinderung</t>
    </r>
  </si>
  <si>
    <t>Abschnitt 2 (rechnerische Solllehrverpflichtung)</t>
  </si>
  <si>
    <t>= rechnerische Solllehrverpflichtung</t>
  </si>
  <si>
    <t>ohne zusätzlich erteilte Lehraufträge; ohne Vertretungsstunden für Praxis- und Forschungsfreisemester</t>
  </si>
  <si>
    <t>Abschnitt 3 (tatsächliche Lehrtätigkeit)</t>
  </si>
  <si>
    <r>
      <t>= tatsächliche Lehrtätigkeit               Zwischensumme/</t>
    </r>
    <r>
      <rPr>
        <b/>
        <sz val="9"/>
        <color theme="1"/>
        <rFont val="Arial"/>
        <family val="2"/>
      </rPr>
      <t>Übertrag 2 =</t>
    </r>
  </si>
  <si>
    <t>Abschnitt 4 (Zusammenstellung)</t>
  </si>
  <si>
    <t>Übertrag 1</t>
  </si>
  <si>
    <t>Übertrag 2</t>
  </si>
  <si>
    <t>rechnerische Solllehrverpflichtung (Abschnitt 2)</t>
  </si>
  <si>
    <t>tatsächliche Lehrtätigkeit (Abschnitt 3)</t>
  </si>
  <si>
    <r>
      <t>Hinweise</t>
    </r>
    <r>
      <rPr>
        <b/>
        <sz val="8"/>
        <color theme="1"/>
        <rFont val="Arial"/>
        <family val="2"/>
      </rPr>
      <t>:</t>
    </r>
  </si>
  <si>
    <r>
      <rPr>
        <b/>
        <u/>
        <sz val="8"/>
        <color theme="1"/>
        <rFont val="Arial"/>
        <family val="2"/>
      </rPr>
      <t>Hinweis</t>
    </r>
    <r>
      <rPr>
        <b/>
        <sz val="8"/>
        <color theme="1"/>
        <rFont val="Arial"/>
        <family val="2"/>
      </rPr>
      <t>:</t>
    </r>
  </si>
  <si>
    <t>SWS (Summe)</t>
  </si>
  <si>
    <t>- als Prodekan*in oder Studiendekan*in (hier: Anzahl der aus dem Dekan*in-Kontingent übertragenen SWS)</t>
  </si>
  <si>
    <t>X</t>
  </si>
  <si>
    <t>Guthaben oder Fehlstunden aus dem unmittelbar vorangegangenen Semester</t>
  </si>
  <si>
    <t xml:space="preserve">Summe (max. 3 Std.) </t>
  </si>
  <si>
    <r>
      <t xml:space="preserve">angerechnet. </t>
    </r>
    <r>
      <rPr>
        <u/>
        <sz val="8"/>
        <color theme="1"/>
        <rFont val="Arial"/>
        <family val="2"/>
      </rPr>
      <t>Formel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SWS x (3 / 10)</t>
    </r>
  </si>
  <si>
    <t>Übertrag aus dem ergänzenden Tabellenblatt 'Verbundstudium'</t>
  </si>
  <si>
    <t xml:space="preserve">Übertrag 3 =  </t>
  </si>
  <si>
    <t>Übertrag 3</t>
  </si>
  <si>
    <t>Anrechnungs- faktor</t>
  </si>
  <si>
    <t>Fern- bzw. Selbststudienanteile der Lehrveranstaltungen im Verbundstudium</t>
  </si>
  <si>
    <t>Verwendung von Lehrmaterialien</t>
  </si>
  <si>
    <t>bitte Zutreffendes auswählen (Drop-Down-Liste)</t>
  </si>
  <si>
    <t>selbst erstellt oder grundlegend überarbeitet (1,0)</t>
  </si>
  <si>
    <t>nicht selbst erstellt oder grundlegend überarbeitet (0,75)</t>
  </si>
  <si>
    <t>kein Lehrmaterial vorhanden, wird selbst erstellt (0,75 + 0,1 = 0,85)</t>
  </si>
  <si>
    <r>
      <t xml:space="preserve">einem Zehntel. </t>
    </r>
    <r>
      <rPr>
        <u/>
        <sz val="8"/>
        <color theme="1"/>
        <rFont val="Arial"/>
        <family val="2"/>
      </rPr>
      <t>Faktor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0,75 + 0,1 = 0,85</t>
    </r>
  </si>
  <si>
    <t>Betreuung von Dienst- und Werkvertragsnehmerinnen und -nehmern</t>
  </si>
  <si>
    <t>Name, Vorname der betreuten</t>
  </si>
  <si>
    <t>Person</t>
  </si>
  <si>
    <t>Studiengänge</t>
  </si>
  <si>
    <t>Art des Vertrages</t>
  </si>
  <si>
    <t>Präsenzzeit bzw. Fern- studienanteil (SWS)</t>
  </si>
  <si>
    <t>Dienstvertrag (i.d.R. Lehre, Prüfungen etc.)</t>
  </si>
  <si>
    <t>Werkvertrag (i.d.R. Erstellung/Überarbeitung von Lehrmaterial)</t>
  </si>
  <si>
    <t>Zusammenstellung</t>
  </si>
  <si>
    <t>Summe</t>
  </si>
  <si>
    <t>Zwischensumme</t>
  </si>
  <si>
    <t xml:space="preserve">Übertrag 2 =  </t>
  </si>
  <si>
    <r>
      <rPr>
        <b/>
        <u/>
        <sz val="8"/>
        <color theme="1"/>
        <rFont val="Arial"/>
        <family val="2"/>
      </rPr>
      <t>Hinweise</t>
    </r>
    <r>
      <rPr>
        <b/>
        <sz val="8"/>
        <color theme="1"/>
        <rFont val="Arial"/>
        <family val="2"/>
      </rPr>
      <t>:</t>
    </r>
  </si>
  <si>
    <t>und -nehmer wird mit drei Zehnteln des Fernstudienanteils angerechnet, der dem jeweiligen Werkvertrag zu Grunde liegt. Eine Berücksichtigung erfolgt jedoch nur</t>
  </si>
  <si>
    <t>einmalig im Semester der Fertigstellung der Lehrmaterialien.</t>
  </si>
  <si>
    <t>Anrechnung aufgrund besonderer Regelungen für das Verbundstudium (Abschnitt 3a)</t>
  </si>
  <si>
    <r>
      <t xml:space="preserve">der betreffenden Lehrveranstaltung im Umfang von drei Vierteln der dafür in der Püfungsordnung festgelegten bzw. im Modulhandbuch ausgewiesenen SWS angerechnet. </t>
    </r>
    <r>
      <rPr>
        <u/>
        <sz val="8"/>
        <color theme="1"/>
        <rFont val="Arial"/>
        <family val="2"/>
      </rPr>
      <t>Faktor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0,75</t>
    </r>
  </si>
  <si>
    <r>
      <t xml:space="preserve">Selbststudienanteil (gem. PO/MHB) an der betreffenden Lehrveranstaltung mit demselben Umfang wie die Präsenzveranstaltung angerechnet. </t>
    </r>
    <r>
      <rPr>
        <u/>
        <sz val="8"/>
        <color theme="1"/>
        <rFont val="Arial"/>
        <family val="2"/>
      </rPr>
      <t>Faktor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1,0</t>
    </r>
  </si>
  <si>
    <t>Nr.</t>
  </si>
  <si>
    <t>lfd.</t>
  </si>
  <si>
    <r>
      <t xml:space="preserve">(1) Für die Durchführung von Lehrveranstaltungen </t>
    </r>
    <r>
      <rPr>
        <b/>
        <sz val="8"/>
        <color theme="1"/>
        <rFont val="Arial"/>
        <family val="2"/>
      </rPr>
      <t xml:space="preserve">unter Verwendung von selbst erstelltem </t>
    </r>
    <r>
      <rPr>
        <sz val="8"/>
        <color theme="1"/>
        <rFont val="Arial"/>
        <family val="2"/>
      </rPr>
      <t xml:space="preserve">oder grundlegend überarbeitetem </t>
    </r>
    <r>
      <rPr>
        <b/>
        <sz val="8"/>
        <color theme="1"/>
        <rFont val="Arial"/>
        <family val="2"/>
      </rPr>
      <t>Lehrmaterial</t>
    </r>
    <r>
      <rPr>
        <sz val="8"/>
        <color theme="1"/>
        <rFont val="Arial"/>
        <family val="2"/>
      </rPr>
      <t xml:space="preserve"> (Lehrbriefe) wird der Fern- bzw.</t>
    </r>
  </si>
  <si>
    <r>
      <t xml:space="preserve">(2) Wird für die Lehrveranstaltung </t>
    </r>
    <r>
      <rPr>
        <b/>
        <u/>
        <sz val="8"/>
        <color theme="1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selbst erstelltes</t>
    </r>
    <r>
      <rPr>
        <sz val="8"/>
        <color theme="1"/>
        <rFont val="Arial"/>
        <family val="2"/>
      </rPr>
      <t xml:space="preserve"> oder selbst grundlegend überarbeitetes </t>
    </r>
    <r>
      <rPr>
        <b/>
        <sz val="8"/>
        <color theme="1"/>
        <rFont val="Arial"/>
        <family val="2"/>
      </rPr>
      <t>Lehrmaterial</t>
    </r>
    <r>
      <rPr>
        <sz val="8"/>
        <color theme="1"/>
        <rFont val="Arial"/>
        <family val="2"/>
      </rPr>
      <t xml:space="preserve"> (Lehrbriefe) verwendet, wird der Fern- bzw. Selbststudienanteil an</t>
    </r>
  </si>
  <si>
    <t>(3) Bei der Durchführung einer Lehrveranstaltung, für die kein Lehrmaterial (Lehrbriefe) vorliegt und für die aus diesem Grund Studienmaterial (z. B. Reader) selbst</t>
  </si>
  <si>
    <t>erstellt wird, erfolgt (zusätzlich zur Anrechnung im Umfang von drei Vierteln der für den Fern-/Selbststudienanteil festgelegten SWS) eine Berücksichtigung im Umfang von</t>
  </si>
  <si>
    <r>
      <t xml:space="preserve">(1) Mit externen Lehrenden werden zur Durchführung von Präsenzveranstaltungen/für Prüfungen etc. </t>
    </r>
    <r>
      <rPr>
        <b/>
        <sz val="8"/>
        <color theme="1"/>
        <rFont val="Arial"/>
        <family val="2"/>
      </rPr>
      <t>Dienstverträge</t>
    </r>
    <r>
      <rPr>
        <sz val="8"/>
        <color theme="1"/>
        <rFont val="Arial"/>
        <family val="2"/>
      </rPr>
      <t xml:space="preserve"> abgeschlossen. Für die Betreuung dieser Dienstvertrags-</t>
    </r>
  </si>
  <si>
    <r>
      <t xml:space="preserve">(2) Für die Erstellung und Überarbeitung von Lehrmaterialien (Lehrbriefe) werden i.d.R. </t>
    </r>
    <r>
      <rPr>
        <b/>
        <sz val="8"/>
        <color theme="1"/>
        <rFont val="Arial"/>
        <family val="2"/>
      </rPr>
      <t>Werkverträge</t>
    </r>
    <r>
      <rPr>
        <sz val="8"/>
        <color theme="1"/>
        <rFont val="Arial"/>
        <family val="2"/>
      </rPr>
      <t xml:space="preserve"> abgeschlossen. Die Betreuung der jeweiligen Werkvertragsnehmerinnen</t>
    </r>
  </si>
  <si>
    <t>nehmerinnen und -nehmer erfolgt eine Anrechnung im Umfang von drei Zehnteln bezogen auf die SWS der jeweiligen Präsenzzeit der betreffenden Lehrveranstaltung.</t>
  </si>
  <si>
    <r>
      <t xml:space="preserve">ergänzende Angaben nur für im Verbundstudium </t>
    </r>
    <r>
      <rPr>
        <b/>
        <u/>
        <sz val="10"/>
        <color theme="1"/>
        <rFont val="Arial"/>
        <family val="2"/>
      </rPr>
      <t>hauptamtlich</t>
    </r>
    <r>
      <rPr>
        <b/>
        <sz val="10"/>
        <color theme="1"/>
        <rFont val="Arial"/>
        <family val="2"/>
      </rPr>
      <t xml:space="preserve"> Lehrende</t>
    </r>
  </si>
  <si>
    <t>Name der/des betreuten Studierenden (ggf. Thema der Arbeit)</t>
  </si>
  <si>
    <r>
      <t>Abschnitt 3a (</t>
    </r>
    <r>
      <rPr>
        <b/>
        <sz val="9"/>
        <color rgb="FFFF0000"/>
        <rFont val="Arial"/>
        <family val="2"/>
      </rPr>
      <t xml:space="preserve">nur für im Verbundstudium </t>
    </r>
    <r>
      <rPr>
        <b/>
        <u/>
        <sz val="9"/>
        <color rgb="FFFF0000"/>
        <rFont val="Arial"/>
        <family val="2"/>
      </rPr>
      <t>hauptamtlich</t>
    </r>
    <r>
      <rPr>
        <b/>
        <sz val="9"/>
        <color rgb="FFFF0000"/>
        <rFont val="Arial"/>
        <family val="2"/>
      </rPr>
      <t xml:space="preserve"> Lehrende</t>
    </r>
    <r>
      <rPr>
        <b/>
        <sz val="9"/>
        <color theme="1"/>
        <rFont val="Arial"/>
        <family val="2"/>
      </rPr>
      <t>)</t>
    </r>
  </si>
  <si>
    <t>vergleichbare Studienarbeit</t>
  </si>
  <si>
    <t>Anrechnung auf die Lehrverpflichtung wg. der Betreuung von Abschlussarbeiten</t>
  </si>
  <si>
    <t>Anzahl</t>
  </si>
  <si>
    <r>
      <t xml:space="preserve">(5) Eine </t>
    </r>
    <r>
      <rPr>
        <b/>
        <sz val="8"/>
        <color theme="1"/>
        <rFont val="Arial"/>
        <family val="2"/>
      </rPr>
      <t>Begleitung von Lehrveranstaltungen Dritter zur Sicherung der Qualität</t>
    </r>
    <r>
      <rPr>
        <sz val="8"/>
        <color theme="1"/>
        <rFont val="Arial"/>
        <family val="2"/>
      </rPr>
      <t xml:space="preserve"> wird zu 3/10 auf die Lehrverpflichtung</t>
    </r>
  </si>
  <si>
    <r>
      <t xml:space="preserve">Studierenden: Ansatz mit 0,06 je Semesterwochenstunde. </t>
    </r>
    <r>
      <rPr>
        <u/>
        <sz val="8"/>
        <color theme="1"/>
        <rFont val="Arial"/>
        <family val="2"/>
      </rPr>
      <t>Formel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Anzahl SWS / 16</t>
    </r>
  </si>
  <si>
    <r>
      <t xml:space="preserve">(3) Die </t>
    </r>
    <r>
      <rPr>
        <b/>
        <sz val="8"/>
        <color theme="1"/>
        <rFont val="Arial"/>
        <family val="2"/>
      </rPr>
      <t>erstmalige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Erstellung </t>
    </r>
    <r>
      <rPr>
        <sz val="8"/>
        <color theme="1"/>
        <rFont val="Arial"/>
        <family val="2"/>
      </rPr>
      <t>bzw. grundlegende Überarbeitung der</t>
    </r>
    <r>
      <rPr>
        <b/>
        <sz val="8"/>
        <color theme="1"/>
        <rFont val="Arial"/>
        <family val="2"/>
      </rPr>
      <t xml:space="preserve"> Inhalte von digital gestützten Lehrangeboten</t>
    </r>
    <r>
      <rPr>
        <sz val="8"/>
        <color theme="1"/>
        <rFont val="Arial"/>
        <family val="2"/>
      </rPr>
      <t xml:space="preserve"> kann im Umfang von</t>
    </r>
  </si>
  <si>
    <t>- für Internationalisierung</t>
  </si>
  <si>
    <t xml:space="preserve">- für Forschung und Transfer </t>
  </si>
  <si>
    <t>Bitte machen Sie Angaben zu den von Ihnen betreuten Abschlussarbeiten
(Bachelor-/Masterthesis, Dissertation oder vergleichbare Studienarbeit). Der Anrechnungsfaktor für Dissertationen beträgt 0,5 SWS, eine Berücksichtigung ist längstens für 8 Semester möglich (andere Abschlussarbeiten: max. 1 Semester!).</t>
  </si>
  <si>
    <r>
      <t>Lehraufwand geringer, wird der niedrigere Wert angesetzt.</t>
    </r>
    <r>
      <rPr>
        <b/>
        <sz val="8"/>
        <color theme="1"/>
        <rFont val="Arial"/>
        <family val="2"/>
      </rPr>
      <t xml:space="preserve"> Asynchrone ausschließliche Online-Lehre </t>
    </r>
    <r>
      <rPr>
        <sz val="8"/>
        <color theme="1"/>
        <rFont val="Arial"/>
        <family val="2"/>
      </rPr>
      <t>ohne Interaktionsmöglichkeit mit</t>
    </r>
  </si>
  <si>
    <t>- für die Erstbetreuung von Promotionen im Rahmen des PK NRW</t>
  </si>
  <si>
    <r>
      <t xml:space="preserve">(1) </t>
    </r>
    <r>
      <rPr>
        <b/>
        <sz val="8"/>
        <color theme="1"/>
        <rFont val="Arial"/>
        <family val="2"/>
      </rPr>
      <t>Block-Lehrveranstaltungen</t>
    </r>
    <r>
      <rPr>
        <sz val="8"/>
        <color theme="1"/>
        <rFont val="Arial"/>
        <family val="2"/>
      </rPr>
      <t xml:space="preserve"> sind in SWS umzurechnen; Basis der Berechnung sind 16 Wochen Vorlesungszeit pro Semester, für eine</t>
    </r>
  </si>
  <si>
    <r>
      <t>LV-Stunde werden</t>
    </r>
    <r>
      <rPr>
        <b/>
        <sz val="8"/>
        <color theme="1"/>
        <rFont val="Arial"/>
        <family val="2"/>
      </rPr>
      <t xml:space="preserve"> 45 Minuten Kontaktzeit</t>
    </r>
    <r>
      <rPr>
        <sz val="8"/>
        <color theme="1"/>
        <rFont val="Arial"/>
        <family val="2"/>
      </rPr>
      <t xml:space="preserve"> angesetzt. </t>
    </r>
    <r>
      <rPr>
        <u/>
        <sz val="8"/>
        <color theme="1"/>
        <rFont val="Arial"/>
        <family val="2"/>
      </rPr>
      <t>Formel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Anzahl der LV-Stunden pro Tag / 16</t>
    </r>
  </si>
  <si>
    <r>
      <t xml:space="preserve">(2) </t>
    </r>
    <r>
      <rPr>
        <b/>
        <sz val="8"/>
        <color theme="1"/>
        <rFont val="Arial"/>
        <family val="2"/>
      </rPr>
      <t>Exkursionen</t>
    </r>
    <r>
      <rPr>
        <sz val="8"/>
        <color theme="1"/>
        <rFont val="Arial"/>
        <family val="2"/>
      </rPr>
      <t xml:space="preserve"> werden zu 3/10 ihrer tatsächlichen Dauer angerechnet, wobei die Zahl der anrechenbaren Stunden auf 10 pro Tag begrenzt ist.</t>
    </r>
  </si>
  <si>
    <r>
      <t xml:space="preserve">Es erfolgt eine Umrechnung in SWS wie bei Block-LV. </t>
    </r>
    <r>
      <rPr>
        <u/>
        <sz val="8"/>
        <color theme="1"/>
        <rFont val="Arial"/>
        <family val="2"/>
      </rPr>
      <t>Formel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(Anzahl Std. pro Tag / 16) x (3 / 10)</t>
    </r>
  </si>
  <si>
    <t>bis zu 2,0 SWS je LV angerechnet werden (Voraussetzung: die Materialen werden unter einer offenen Lizenz veröffentlicht, z.B. im Rahmen von</t>
  </si>
  <si>
    <t>OER-Content). Die Anrechnung darf 1/4 der individuellen Lerverpflichtung nicht überschreiten (= i.d.R. max 4,5 SWS). Eine erneute Anrechnung</t>
  </si>
  <si>
    <t>ist frühestens nach 6 Semestern möglich.</t>
  </si>
  <si>
    <r>
      <t xml:space="preserve">(4) Der </t>
    </r>
    <r>
      <rPr>
        <b/>
        <sz val="8"/>
        <color theme="1"/>
        <rFont val="Arial"/>
        <family val="2"/>
      </rPr>
      <t>Lehraufwand für digital gestützte Lehrveranstaltungen</t>
    </r>
    <r>
      <rPr>
        <sz val="8"/>
        <color theme="1"/>
        <rFont val="Arial"/>
        <family val="2"/>
      </rPr>
      <t xml:space="preserve"> wird in demselben Umfang wie Präsenzlehre angerechnet. Ist der</t>
    </r>
  </si>
  <si>
    <r>
      <t xml:space="preserve">(6) </t>
    </r>
    <r>
      <rPr>
        <b/>
        <sz val="8"/>
        <color theme="1"/>
        <rFont val="Arial"/>
        <family val="2"/>
      </rPr>
      <t>Gemeinschaftliche Lehrveranstaltungen</t>
    </r>
    <r>
      <rPr>
        <sz val="8"/>
        <color theme="1"/>
        <rFont val="Arial"/>
        <family val="2"/>
      </rPr>
      <t xml:space="preserve"> (zwei oder mehr beteiligte Lehrende) werden entsprechend ihrem jeweiligen Anteil angerechnet;</t>
    </r>
  </si>
  <si>
    <t>bei fachbereichsübergreifender Durchführung insgesamt jedoch höchstens dreifach und bei einer Lehrperson höchstens einmal.</t>
  </si>
  <si>
    <r>
      <rPr>
        <sz val="8"/>
        <color theme="1"/>
        <rFont val="Arial"/>
        <family val="2"/>
      </rPr>
      <t xml:space="preserve">Die </t>
    </r>
    <r>
      <rPr>
        <b/>
        <sz val="8"/>
        <color theme="1"/>
        <rFont val="Arial"/>
        <family val="2"/>
      </rPr>
      <t xml:space="preserve">Betreuung von Abschlussarbeiten und vergleichbaren Studienarbeiten </t>
    </r>
    <r>
      <rPr>
        <sz val="8"/>
        <color theme="1"/>
        <rFont val="Arial"/>
        <family val="2"/>
      </rPr>
      <t>wird mit bis zu 3 SWS angerechnet. Der betreffende FBR</t>
    </r>
  </si>
  <si>
    <t>kann eine niedrigere Maximalgrenze festlegen. Er bestimmt (außer bei Dissertationen) den Aufwandsanteil (Faktor für die Anrechnung) einer</t>
  </si>
  <si>
    <t xml:space="preserve">Abschlussarbeit, ggf. differenziert nach der Art der Arbeit. </t>
  </si>
  <si>
    <r>
      <rPr>
        <b/>
        <sz val="9"/>
        <color theme="1"/>
        <rFont val="Arial"/>
        <family val="2"/>
      </rPr>
      <t>Regellehrverpflichtung</t>
    </r>
    <r>
      <rPr>
        <sz val="9"/>
        <color theme="1"/>
        <rFont val="Arial"/>
        <family val="2"/>
      </rPr>
      <t xml:space="preserve"> (Hochschullehrerinnen/-lehrer i.d.R. 18 SWS)</t>
    </r>
  </si>
  <si>
    <t>Ich bestätige, dass ich die angegebenen Lehrveranstaltungen ordnungsgemäß durchgeführt habe. In der Vorlesungszeit habe</t>
  </si>
  <si>
    <t>für die Hochschule für Aufgaben in der Lehre, Studienberatung und Betreuung zur Verfügung.</t>
  </si>
  <si>
    <t>ich das Lehrangebot an mindestens drei Tagen pro Woche erbracht. Unbeschadet dessen stand ich an vier Wochentagen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</si>
</sst>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\ \ \ \ 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2" xfId="0" applyFont="1" applyBorder="1" applyAlignment="1"/>
    <xf numFmtId="0" fontId="4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7" xfId="0" applyBorder="1"/>
    <xf numFmtId="0" fontId="4" fillId="0" borderId="2" xfId="0" applyFont="1" applyBorder="1"/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applyFont="1" applyBorder="1"/>
    <xf numFmtId="0" fontId="2" fillId="0" borderId="7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165" fontId="5" fillId="2" borderId="34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6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165" fontId="5" fillId="0" borderId="0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/>
    <xf numFmtId="165" fontId="3" fillId="3" borderId="9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4" fillId="0" borderId="13" xfId="0" applyFont="1" applyBorder="1" applyAlignment="1">
      <alignment vertical="center" textRotation="180" wrapText="1"/>
    </xf>
    <xf numFmtId="0" fontId="5" fillId="0" borderId="40" xfId="0" applyFont="1" applyBorder="1" applyAlignment="1">
      <alignment horizontal="right" vertical="center"/>
    </xf>
    <xf numFmtId="165" fontId="3" fillId="0" borderId="41" xfId="0" applyNumberFormat="1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horizontal="left"/>
    </xf>
    <xf numFmtId="0" fontId="3" fillId="0" borderId="12" xfId="0" applyFont="1" applyFill="1" applyBorder="1"/>
    <xf numFmtId="0" fontId="0" fillId="0" borderId="13" xfId="0" applyBorder="1"/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49" fontId="10" fillId="0" borderId="0" xfId="0" applyNumberFormat="1" applyFont="1" applyBorder="1" applyAlignment="1">
      <alignment horizontal="left" vertical="center"/>
    </xf>
    <xf numFmtId="165" fontId="3" fillId="3" borderId="10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0" fontId="4" fillId="3" borderId="23" xfId="0" applyFont="1" applyFill="1" applyBorder="1" applyAlignment="1" applyProtection="1">
      <alignment horizontal="center"/>
      <protection locked="0"/>
    </xf>
    <xf numFmtId="165" fontId="4" fillId="0" borderId="27" xfId="0" applyNumberFormat="1" applyFont="1" applyFill="1" applyBorder="1" applyAlignment="1">
      <alignment horizontal="right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Protection="1">
      <protection locked="0"/>
    </xf>
    <xf numFmtId="165" fontId="4" fillId="3" borderId="3" xfId="0" applyNumberFormat="1" applyFon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165" fontId="4" fillId="3" borderId="15" xfId="0" applyNumberFormat="1" applyFont="1" applyFill="1" applyBorder="1" applyAlignment="1" applyProtection="1">
      <alignment horizontal="right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Protection="1">
      <protection locked="0"/>
    </xf>
    <xf numFmtId="165" fontId="4" fillId="3" borderId="27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center"/>
      <protection locked="0"/>
    </xf>
    <xf numFmtId="165" fontId="4" fillId="0" borderId="9" xfId="0" applyNumberFormat="1" applyFont="1" applyFill="1" applyBorder="1" applyAlignment="1">
      <alignment horizontal="right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165" fontId="4" fillId="0" borderId="23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 applyProtection="1">
      <alignment horizontal="right"/>
      <protection locked="0"/>
    </xf>
    <xf numFmtId="165" fontId="4" fillId="0" borderId="21" xfId="0" applyNumberFormat="1" applyFont="1" applyBorder="1" applyAlignment="1" applyProtection="1">
      <alignment horizontal="right"/>
      <protection locked="0"/>
    </xf>
    <xf numFmtId="165" fontId="4" fillId="0" borderId="21" xfId="0" applyNumberFormat="1" applyFont="1" applyBorder="1" applyAlignment="1">
      <alignment horizontal="right"/>
    </xf>
    <xf numFmtId="165" fontId="4" fillId="3" borderId="21" xfId="0" applyNumberFormat="1" applyFont="1" applyFill="1" applyBorder="1" applyAlignment="1" applyProtection="1">
      <alignment horizontal="right"/>
      <protection locked="0"/>
    </xf>
    <xf numFmtId="165" fontId="4" fillId="3" borderId="11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/>
    <xf numFmtId="0" fontId="3" fillId="0" borderId="7" xfId="0" applyFont="1" applyBorder="1" applyAlignment="1"/>
    <xf numFmtId="0" fontId="4" fillId="3" borderId="31" xfId="0" applyFont="1" applyFill="1" applyBorder="1" applyAlignment="1" applyProtection="1">
      <protection locked="0"/>
    </xf>
    <xf numFmtId="0" fontId="4" fillId="3" borderId="32" xfId="0" applyFont="1" applyFill="1" applyBorder="1" applyAlignment="1" applyProtection="1">
      <protection locked="0"/>
    </xf>
    <xf numFmtId="0" fontId="4" fillId="3" borderId="17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protection locked="0"/>
    </xf>
    <xf numFmtId="0" fontId="0" fillId="3" borderId="43" xfId="0" applyFill="1" applyBorder="1" applyAlignment="1"/>
    <xf numFmtId="0" fontId="0" fillId="3" borderId="44" xfId="0" applyFill="1" applyBorder="1" applyAlignment="1"/>
    <xf numFmtId="0" fontId="0" fillId="3" borderId="45" xfId="0" applyFill="1" applyBorder="1" applyAlignment="1"/>
    <xf numFmtId="0" fontId="0" fillId="3" borderId="46" xfId="0" applyFill="1" applyBorder="1" applyAlignment="1"/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180"/>
    </xf>
    <xf numFmtId="0" fontId="4" fillId="0" borderId="9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1" xfId="0" applyFont="1" applyBorder="1" applyAlignment="1">
      <alignment horizontal="center" vertical="center" textRotation="180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9" fontId="3" fillId="0" borderId="24" xfId="0" applyNumberFormat="1" applyFont="1" applyBorder="1" applyAlignment="1" applyProtection="1">
      <alignment horizontal="left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180"/>
    </xf>
    <xf numFmtId="0" fontId="3" fillId="0" borderId="37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 wrapText="1"/>
    </xf>
    <xf numFmtId="0" fontId="3" fillId="0" borderId="8" xfId="0" applyFont="1" applyBorder="1" applyAlignment="1">
      <alignment horizontal="center" vertical="center" textRotation="180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center" textRotation="180"/>
    </xf>
    <xf numFmtId="0" fontId="3" fillId="0" borderId="39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180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3" fillId="0" borderId="28" xfId="0" applyNumberFormat="1" applyFont="1" applyFill="1" applyBorder="1" applyAlignment="1" applyProtection="1">
      <alignment horizontal="left"/>
      <protection locked="0"/>
    </xf>
    <xf numFmtId="49" fontId="3" fillId="0" borderId="29" xfId="0" applyNumberFormat="1" applyFont="1" applyFill="1" applyBorder="1" applyAlignment="1" applyProtection="1">
      <alignment horizontal="left"/>
      <protection locked="0"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4" xfId="0" applyFont="1" applyBorder="1" applyAlignment="1">
      <alignment horizontal="center" vertical="center" textRotation="180" wrapText="1"/>
    </xf>
    <xf numFmtId="0" fontId="4" fillId="0" borderId="5" xfId="0" applyFont="1" applyBorder="1" applyAlignment="1">
      <alignment horizontal="center" vertical="center" textRotation="180" wrapText="1"/>
    </xf>
    <xf numFmtId="0" fontId="4" fillId="0" borderId="6" xfId="0" applyFont="1" applyBorder="1" applyAlignment="1">
      <alignment horizontal="center" vertical="center" textRotation="180" wrapText="1"/>
    </xf>
    <xf numFmtId="0" fontId="4" fillId="0" borderId="8" xfId="0" applyFont="1" applyBorder="1" applyAlignment="1">
      <alignment horizontal="center" vertical="center" textRotation="180" wrapText="1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22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180" wrapText="1"/>
    </xf>
    <xf numFmtId="0" fontId="3" fillId="0" borderId="11" xfId="0" applyFont="1" applyBorder="1" applyAlignment="1">
      <alignment horizontal="center" vertical="center" textRotation="180" wrapText="1"/>
    </xf>
    <xf numFmtId="0" fontId="5" fillId="0" borderId="13" xfId="0" applyFont="1" applyBorder="1" applyAlignment="1">
      <alignment horizontal="center"/>
    </xf>
    <xf numFmtId="0" fontId="4" fillId="3" borderId="31" xfId="0" applyFont="1" applyFill="1" applyBorder="1" applyAlignment="1" applyProtection="1">
      <alignment horizontal="left"/>
      <protection locked="0"/>
    </xf>
    <xf numFmtId="0" fontId="4" fillId="3" borderId="32" xfId="0" applyFont="1" applyFill="1" applyBorder="1" applyAlignment="1" applyProtection="1">
      <alignment horizontal="left"/>
      <protection locked="0"/>
    </xf>
    <xf numFmtId="0" fontId="4" fillId="3" borderId="3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3" fillId="0" borderId="6" xfId="0" applyFont="1" applyBorder="1" applyAlignment="1">
      <alignment horizontal="center" vertical="center" textRotation="180"/>
    </xf>
    <xf numFmtId="165" fontId="3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</xdr:row>
          <xdr:rowOff>152400</xdr:rowOff>
        </xdr:from>
        <xdr:to>
          <xdr:col>10</xdr:col>
          <xdr:colOff>19050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Hochschullehrerin/Hochschullehrer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161925</xdr:rowOff>
        </xdr:from>
        <xdr:to>
          <xdr:col>13</xdr:col>
          <xdr:colOff>352425</xdr:colOff>
          <xdr:row>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wiss. Mitarbeiterin/Mitarbeiter (Übertragung von Lehre im Hauptamt)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142875</xdr:rowOff>
        </xdr:from>
        <xdr:to>
          <xdr:col>13</xdr:col>
          <xdr:colOff>352425</xdr:colOff>
          <xdr:row>8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Lehrkraft für besondere Aufgaben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152400</xdr:rowOff>
        </xdr:from>
        <xdr:to>
          <xdr:col>15</xdr:col>
          <xdr:colOff>47625</xdr:colOff>
          <xdr:row>92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38100</xdr:rowOff>
        </xdr:from>
        <xdr:to>
          <xdr:col>15</xdr:col>
          <xdr:colOff>47625</xdr:colOff>
          <xdr:row>93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Nein, aus folgendem Grund: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107"/>
  <sheetViews>
    <sheetView tabSelected="1" topLeftCell="A79" zoomScaleNormal="100" workbookViewId="0">
      <selection activeCell="T102" sqref="T102"/>
    </sheetView>
  </sheetViews>
  <sheetFormatPr baseColWidth="10" defaultRowHeight="15" x14ac:dyDescent="0.25"/>
  <cols>
    <col min="1" max="1" width="4.5703125" customWidth="1"/>
    <col min="2" max="2" width="26" customWidth="1"/>
    <col min="3" max="12" width="4.5703125" customWidth="1"/>
    <col min="13" max="13" width="7" customWidth="1"/>
    <col min="14" max="14" width="8.5703125" customWidth="1"/>
  </cols>
  <sheetData>
    <row r="1" spans="1:14" ht="15" customHeight="1" x14ac:dyDescent="0.25">
      <c r="A1" s="192" t="s">
        <v>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1" customFormat="1" ht="15" customHeight="1" x14ac:dyDescent="0.2">
      <c r="A3" s="39"/>
      <c r="B3" s="40" t="s">
        <v>34</v>
      </c>
      <c r="C3" s="199" t="s">
        <v>68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5" customHeight="1" x14ac:dyDescent="0.25">
      <c r="A4" s="39"/>
      <c r="B4" s="40" t="s">
        <v>35</v>
      </c>
      <c r="C4" s="199" t="s">
        <v>67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" customHeight="1" x14ac:dyDescent="0.25">
      <c r="A5" s="38"/>
      <c r="B5" s="37"/>
      <c r="C5" s="31"/>
      <c r="D5" s="37"/>
      <c r="E5" s="37"/>
      <c r="F5" s="38"/>
      <c r="G5" s="38"/>
      <c r="H5" s="38"/>
      <c r="I5" s="38"/>
      <c r="J5" s="38"/>
      <c r="K5" s="38"/>
      <c r="L5" s="38"/>
      <c r="M5" s="38"/>
      <c r="N5" s="38"/>
    </row>
    <row r="6" spans="1:14" ht="14.25" customHeight="1" x14ac:dyDescent="0.25">
      <c r="A6" s="175" t="s">
        <v>72</v>
      </c>
      <c r="B6" s="176"/>
      <c r="D6" s="10"/>
      <c r="E6" s="176" t="s">
        <v>73</v>
      </c>
      <c r="F6" s="176"/>
      <c r="G6" s="176"/>
      <c r="H6" s="176"/>
      <c r="I6" s="176"/>
      <c r="J6" s="176"/>
      <c r="K6" s="176"/>
      <c r="L6" s="176"/>
      <c r="M6" s="176"/>
      <c r="N6" s="11"/>
    </row>
    <row r="7" spans="1:14" ht="14.25" customHeight="1" x14ac:dyDescent="0.25">
      <c r="A7" s="200"/>
      <c r="B7" s="201"/>
      <c r="D7" s="23"/>
      <c r="E7" s="22"/>
      <c r="F7" s="22"/>
      <c r="G7" s="22"/>
      <c r="H7" s="22"/>
      <c r="I7" s="22"/>
      <c r="J7" s="22"/>
      <c r="K7" s="22"/>
      <c r="L7" s="22"/>
      <c r="M7" s="22"/>
      <c r="N7" s="9"/>
    </row>
    <row r="8" spans="1:14" ht="14.25" customHeight="1" x14ac:dyDescent="0.25">
      <c r="A8" s="21"/>
      <c r="B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9"/>
    </row>
    <row r="9" spans="1:14" ht="14.25" customHeight="1" x14ac:dyDescent="0.25">
      <c r="A9" s="24"/>
      <c r="B9" s="25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4.25" customHeight="1" x14ac:dyDescent="0.25">
      <c r="A10" s="62"/>
      <c r="B10" s="62"/>
      <c r="C10" s="6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25">
      <c r="A11" s="196" t="s">
        <v>70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  <c r="N11" s="14" t="s">
        <v>16</v>
      </c>
    </row>
    <row r="12" spans="1:14" ht="14.25" customHeight="1" x14ac:dyDescent="0.25">
      <c r="A12" s="185" t="s">
        <v>162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124"/>
    </row>
    <row r="13" spans="1:14" ht="14.25" customHeight="1" x14ac:dyDescent="0.25">
      <c r="A13" s="189" t="s">
        <v>76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125"/>
    </row>
    <row r="14" spans="1:14" ht="14.25" customHeight="1" x14ac:dyDescent="0.25">
      <c r="A14" s="189" t="s">
        <v>74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24"/>
    </row>
    <row r="15" spans="1:14" ht="14.25" customHeight="1" x14ac:dyDescent="0.25">
      <c r="A15" s="189" t="s">
        <v>75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124"/>
    </row>
    <row r="16" spans="1:14" ht="14.25" customHeight="1" x14ac:dyDescent="0.25">
      <c r="A16" s="189" t="s">
        <v>92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124"/>
    </row>
    <row r="17" spans="1:14" x14ac:dyDescent="0.25">
      <c r="A17" s="175" t="s">
        <v>77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26"/>
    </row>
    <row r="18" spans="1:14" x14ac:dyDescent="0.25">
      <c r="A18" s="231" t="s">
        <v>145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124"/>
    </row>
    <row r="19" spans="1:14" x14ac:dyDescent="0.25">
      <c r="A19" s="231" t="s">
        <v>148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124"/>
    </row>
    <row r="20" spans="1:14" x14ac:dyDescent="0.25">
      <c r="A20" s="231" t="s">
        <v>144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3"/>
      <c r="N20" s="124"/>
    </row>
    <row r="21" spans="1:14" x14ac:dyDescent="0.25">
      <c r="A21" s="189" t="s">
        <v>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127"/>
    </row>
    <row r="22" spans="1:14" x14ac:dyDescent="0.25">
      <c r="A22" s="193" t="s">
        <v>18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28"/>
    </row>
    <row r="23" spans="1:14" ht="15.75" thickBot="1" x14ac:dyDescent="0.3">
      <c r="A23" s="209" t="s">
        <v>78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124"/>
    </row>
    <row r="24" spans="1:14" ht="15.75" thickBot="1" x14ac:dyDescent="0.3">
      <c r="A24" s="223" t="s">
        <v>69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54">
        <f>N12-N14-N15-N16-N18-N19-N20-N21-N22-N23</f>
        <v>0</v>
      </c>
    </row>
    <row r="25" spans="1:14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9"/>
    </row>
    <row r="26" spans="1:14" ht="15" customHeight="1" x14ac:dyDescent="0.25">
      <c r="A26" s="181" t="s">
        <v>79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8"/>
      <c r="N26" s="202" t="s">
        <v>16</v>
      </c>
    </row>
    <row r="27" spans="1:14" x14ac:dyDescent="0.25">
      <c r="A27" s="213" t="s">
        <v>139</v>
      </c>
      <c r="B27" s="186"/>
      <c r="C27" s="186"/>
      <c r="D27" s="186"/>
      <c r="E27" s="186"/>
      <c r="F27" s="186"/>
      <c r="G27" s="186"/>
      <c r="H27" s="187"/>
      <c r="I27" s="216" t="s">
        <v>25</v>
      </c>
      <c r="J27" s="183"/>
      <c r="K27" s="183"/>
      <c r="L27" s="183"/>
      <c r="M27" s="217" t="s">
        <v>140</v>
      </c>
      <c r="N27" s="203"/>
    </row>
    <row r="28" spans="1:14" ht="63" customHeight="1" x14ac:dyDescent="0.25">
      <c r="A28" s="220" t="s">
        <v>146</v>
      </c>
      <c r="B28" s="221"/>
      <c r="C28" s="221"/>
      <c r="D28" s="221"/>
      <c r="E28" s="221"/>
      <c r="F28" s="221"/>
      <c r="G28" s="221"/>
      <c r="H28" s="222"/>
      <c r="I28" s="214" t="s">
        <v>22</v>
      </c>
      <c r="J28" s="205" t="s">
        <v>23</v>
      </c>
      <c r="K28" s="205" t="s">
        <v>24</v>
      </c>
      <c r="L28" s="207" t="s">
        <v>138</v>
      </c>
      <c r="M28" s="218"/>
      <c r="N28" s="203"/>
    </row>
    <row r="29" spans="1:14" x14ac:dyDescent="0.25">
      <c r="A29" s="129" t="s">
        <v>136</v>
      </c>
      <c r="B29" s="130"/>
      <c r="C29" s="130"/>
      <c r="D29" s="130"/>
      <c r="E29" s="130"/>
      <c r="F29" s="130"/>
      <c r="G29" s="130"/>
      <c r="H29" s="66" t="s">
        <v>12</v>
      </c>
      <c r="I29" s="215"/>
      <c r="J29" s="206"/>
      <c r="K29" s="206"/>
      <c r="L29" s="208"/>
      <c r="M29" s="219"/>
      <c r="N29" s="204"/>
    </row>
    <row r="30" spans="1:14" x14ac:dyDescent="0.25">
      <c r="A30" s="131"/>
      <c r="B30" s="132"/>
      <c r="C30" s="132"/>
      <c r="D30" s="132"/>
      <c r="E30" s="132"/>
      <c r="F30" s="132"/>
      <c r="G30" s="132"/>
      <c r="H30" s="100"/>
      <c r="I30" s="139"/>
      <c r="J30" s="105"/>
      <c r="K30" s="105"/>
      <c r="L30" s="118"/>
      <c r="M30" s="100"/>
      <c r="N30" s="119">
        <f>H30*M30</f>
        <v>0</v>
      </c>
    </row>
    <row r="31" spans="1:14" x14ac:dyDescent="0.25">
      <c r="A31" s="133"/>
      <c r="B31" s="134"/>
      <c r="C31" s="134"/>
      <c r="D31" s="134"/>
      <c r="E31" s="134"/>
      <c r="F31" s="134"/>
      <c r="G31" s="134"/>
      <c r="H31" s="91"/>
      <c r="I31" s="140"/>
      <c r="J31" s="110"/>
      <c r="K31" s="110"/>
      <c r="L31" s="120"/>
      <c r="M31" s="91"/>
      <c r="N31" s="97">
        <f t="shared" ref="N31:N36" si="0">H31*M31</f>
        <v>0</v>
      </c>
    </row>
    <row r="32" spans="1:14" x14ac:dyDescent="0.25">
      <c r="A32" s="133"/>
      <c r="B32" s="134"/>
      <c r="C32" s="134"/>
      <c r="D32" s="134"/>
      <c r="E32" s="134"/>
      <c r="F32" s="134"/>
      <c r="G32" s="134"/>
      <c r="H32" s="91"/>
      <c r="I32" s="137"/>
      <c r="J32" s="110"/>
      <c r="K32" s="110"/>
      <c r="L32" s="120"/>
      <c r="M32" s="91"/>
      <c r="N32" s="97">
        <f t="shared" si="0"/>
        <v>0</v>
      </c>
    </row>
    <row r="33" spans="1:14" x14ac:dyDescent="0.25">
      <c r="A33" s="133"/>
      <c r="B33" s="134"/>
      <c r="C33" s="134"/>
      <c r="D33" s="134"/>
      <c r="E33" s="134"/>
      <c r="F33" s="134"/>
      <c r="G33" s="134"/>
      <c r="H33" s="90"/>
      <c r="I33" s="140"/>
      <c r="J33" s="110"/>
      <c r="K33" s="110"/>
      <c r="L33" s="120"/>
      <c r="M33" s="90"/>
      <c r="N33" s="97">
        <f t="shared" si="0"/>
        <v>0</v>
      </c>
    </row>
    <row r="34" spans="1:14" x14ac:dyDescent="0.25">
      <c r="A34" s="133"/>
      <c r="B34" s="134"/>
      <c r="C34" s="134"/>
      <c r="D34" s="134"/>
      <c r="E34" s="134"/>
      <c r="F34" s="134"/>
      <c r="G34" s="134"/>
      <c r="H34" s="90"/>
      <c r="I34" s="137"/>
      <c r="J34" s="110"/>
      <c r="K34" s="110"/>
      <c r="L34" s="120"/>
      <c r="M34" s="90"/>
      <c r="N34" s="97">
        <f t="shared" si="0"/>
        <v>0</v>
      </c>
    </row>
    <row r="35" spans="1:14" x14ac:dyDescent="0.25">
      <c r="A35" s="133"/>
      <c r="B35" s="134"/>
      <c r="C35" s="134"/>
      <c r="D35" s="134"/>
      <c r="E35" s="134"/>
      <c r="F35" s="134"/>
      <c r="G35" s="134"/>
      <c r="H35" s="90"/>
      <c r="I35" s="140"/>
      <c r="J35" s="110"/>
      <c r="K35" s="110"/>
      <c r="L35" s="120"/>
      <c r="M35" s="90"/>
      <c r="N35" s="97">
        <f t="shared" si="0"/>
        <v>0</v>
      </c>
    </row>
    <row r="36" spans="1:14" x14ac:dyDescent="0.25">
      <c r="A36" s="135"/>
      <c r="B36" s="136"/>
      <c r="C36" s="136"/>
      <c r="D36" s="136"/>
      <c r="E36" s="136"/>
      <c r="F36" s="136"/>
      <c r="G36" s="136"/>
      <c r="H36" s="121"/>
      <c r="I36" s="138"/>
      <c r="J36" s="122"/>
      <c r="K36" s="122"/>
      <c r="L36" s="118"/>
      <c r="M36" s="121"/>
      <c r="N36" s="123">
        <f t="shared" si="0"/>
        <v>0</v>
      </c>
    </row>
    <row r="37" spans="1:14" x14ac:dyDescent="0.25">
      <c r="A37" s="225" t="s">
        <v>95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7"/>
      <c r="N37" s="88">
        <f>SUM(N30:N36)</f>
        <v>0</v>
      </c>
    </row>
    <row r="38" spans="1:14" ht="15.75" thickBot="1" x14ac:dyDescent="0.3">
      <c r="A38" s="185" t="s">
        <v>94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3" t="s">
        <v>13</v>
      </c>
      <c r="M38" s="228"/>
      <c r="N38" s="67">
        <v>0</v>
      </c>
    </row>
    <row r="39" spans="1:14" ht="15.75" thickBot="1" x14ac:dyDescent="0.3">
      <c r="A39" s="229" t="s">
        <v>80</v>
      </c>
      <c r="B39" s="230"/>
      <c r="C39" s="230"/>
      <c r="D39" s="230"/>
      <c r="E39" s="230"/>
      <c r="F39" s="230"/>
      <c r="G39" s="230"/>
      <c r="H39" s="230"/>
      <c r="I39" s="230"/>
      <c r="J39" s="212" t="s">
        <v>71</v>
      </c>
      <c r="K39" s="212"/>
      <c r="L39" s="212"/>
      <c r="M39" s="212"/>
      <c r="N39" s="54">
        <f>N24-N37-N38</f>
        <v>0</v>
      </c>
    </row>
    <row r="40" spans="1:14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2"/>
      <c r="K40" s="42"/>
      <c r="L40" s="42"/>
      <c r="M40" s="42"/>
      <c r="N40" s="46"/>
    </row>
    <row r="41" spans="1:14" x14ac:dyDescent="0.25">
      <c r="A41" s="50" t="s">
        <v>90</v>
      </c>
      <c r="B41" s="45"/>
      <c r="C41" s="45"/>
      <c r="D41" s="45"/>
      <c r="E41" s="45"/>
      <c r="F41" s="45"/>
      <c r="G41" s="45"/>
      <c r="H41" s="45"/>
      <c r="I41" s="45"/>
      <c r="J41" s="42"/>
      <c r="K41" s="42"/>
      <c r="L41" s="42"/>
      <c r="M41" s="42"/>
      <c r="N41" s="46"/>
    </row>
    <row r="42" spans="1:14" x14ac:dyDescent="0.25">
      <c r="A42" s="87" t="s">
        <v>159</v>
      </c>
      <c r="B42" s="45"/>
      <c r="C42" s="45"/>
      <c r="D42" s="45"/>
      <c r="E42" s="45"/>
      <c r="F42" s="45"/>
      <c r="G42" s="45"/>
      <c r="H42" s="45"/>
      <c r="I42" s="45"/>
      <c r="J42" s="42"/>
      <c r="K42" s="42"/>
      <c r="L42" s="42"/>
      <c r="M42" s="42"/>
      <c r="N42" s="46"/>
    </row>
    <row r="43" spans="1:14" x14ac:dyDescent="0.25">
      <c r="A43" s="141" t="s">
        <v>160</v>
      </c>
      <c r="B43" s="142"/>
      <c r="C43" s="142"/>
      <c r="D43" s="142"/>
      <c r="E43" s="142"/>
      <c r="F43" s="142"/>
      <c r="G43" s="142"/>
      <c r="H43" s="142"/>
      <c r="I43" s="142"/>
      <c r="J43" s="143"/>
      <c r="K43" s="143"/>
      <c r="L43" s="143"/>
      <c r="M43" s="143"/>
      <c r="N43" s="46"/>
    </row>
    <row r="44" spans="1:14" x14ac:dyDescent="0.25">
      <c r="A44" s="141" t="s">
        <v>161</v>
      </c>
      <c r="B44" s="142"/>
      <c r="C44" s="142"/>
      <c r="D44" s="142"/>
      <c r="E44" s="142"/>
      <c r="F44" s="142"/>
      <c r="G44" s="142"/>
      <c r="H44" s="142"/>
      <c r="I44" s="142"/>
      <c r="J44" s="143"/>
      <c r="K44" s="143"/>
      <c r="L44" s="143"/>
      <c r="M44" s="143"/>
      <c r="N44" s="46"/>
    </row>
    <row r="45" spans="1:14" x14ac:dyDescent="0.25">
      <c r="A45" s="51"/>
      <c r="B45" s="45"/>
      <c r="C45" s="45"/>
      <c r="D45" s="45"/>
      <c r="E45" s="45"/>
      <c r="F45" s="45"/>
      <c r="G45" s="45"/>
      <c r="H45" s="45"/>
      <c r="I45" s="45"/>
      <c r="J45" s="42"/>
      <c r="K45" s="42"/>
      <c r="L45" s="42"/>
      <c r="M45" s="42"/>
      <c r="N45" s="46"/>
    </row>
    <row r="46" spans="1:14" ht="15" customHeight="1" x14ac:dyDescent="0.25">
      <c r="A46" s="55" t="s">
        <v>82</v>
      </c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N46" s="151" t="s">
        <v>91</v>
      </c>
    </row>
    <row r="47" spans="1:14" ht="15" customHeight="1" x14ac:dyDescent="0.25">
      <c r="A47" s="6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52"/>
    </row>
    <row r="48" spans="1:14" ht="14.45" customHeight="1" x14ac:dyDescent="0.25">
      <c r="A48" s="3" t="s">
        <v>0</v>
      </c>
      <c r="B48" s="1" t="s">
        <v>3</v>
      </c>
      <c r="C48" s="273" t="s">
        <v>26</v>
      </c>
      <c r="D48" s="274"/>
      <c r="E48" s="274"/>
      <c r="F48" s="166" t="s">
        <v>31</v>
      </c>
      <c r="G48" s="175" t="s">
        <v>10</v>
      </c>
      <c r="H48" s="176"/>
      <c r="I48" s="176"/>
      <c r="J48" s="176"/>
      <c r="K48" s="176"/>
      <c r="L48" s="177"/>
      <c r="M48" s="163" t="s">
        <v>30</v>
      </c>
      <c r="N48" s="152"/>
    </row>
    <row r="49" spans="1:14" x14ac:dyDescent="0.25">
      <c r="A49" s="4" t="s">
        <v>1</v>
      </c>
      <c r="B49" s="2" t="s">
        <v>2</v>
      </c>
      <c r="C49" s="275" t="s">
        <v>27</v>
      </c>
      <c r="D49" s="276"/>
      <c r="E49" s="276"/>
      <c r="F49" s="167"/>
      <c r="G49" s="169" t="s">
        <v>11</v>
      </c>
      <c r="H49" s="170"/>
      <c r="I49" s="170"/>
      <c r="J49" s="170"/>
      <c r="K49" s="170"/>
      <c r="L49" s="171"/>
      <c r="M49" s="164"/>
      <c r="N49" s="152"/>
    </row>
    <row r="50" spans="1:14" x14ac:dyDescent="0.25">
      <c r="A50" s="4"/>
      <c r="B50" s="2"/>
      <c r="C50" s="277" t="s">
        <v>28</v>
      </c>
      <c r="D50" s="49"/>
      <c r="E50" s="49"/>
      <c r="F50" s="167"/>
      <c r="G50" s="26"/>
      <c r="H50" s="27"/>
      <c r="I50" s="27"/>
      <c r="J50" s="27"/>
      <c r="K50" s="27"/>
      <c r="L50" s="28"/>
      <c r="M50" s="164"/>
      <c r="N50" s="152"/>
    </row>
    <row r="51" spans="1:14" ht="14.45" customHeight="1" x14ac:dyDescent="0.25">
      <c r="A51" s="6"/>
      <c r="B51" s="12"/>
      <c r="C51" s="278" t="s">
        <v>29</v>
      </c>
      <c r="D51" s="279"/>
      <c r="E51" s="280"/>
      <c r="F51" s="168"/>
      <c r="G51" s="19" t="s">
        <v>4</v>
      </c>
      <c r="H51" s="34" t="s">
        <v>5</v>
      </c>
      <c r="I51" s="34" t="s">
        <v>6</v>
      </c>
      <c r="J51" s="34" t="s">
        <v>7</v>
      </c>
      <c r="K51" s="34" t="s">
        <v>8</v>
      </c>
      <c r="L51" s="29" t="s">
        <v>9</v>
      </c>
      <c r="M51" s="165"/>
      <c r="N51" s="153"/>
    </row>
    <row r="52" spans="1:14" x14ac:dyDescent="0.25">
      <c r="A52" s="89" t="str">
        <f>IF(B52="","","1")</f>
        <v/>
      </c>
      <c r="B52" s="90"/>
      <c r="C52" s="178"/>
      <c r="D52" s="179"/>
      <c r="E52" s="180"/>
      <c r="F52" s="100"/>
      <c r="G52" s="89"/>
      <c r="H52" s="105"/>
      <c r="I52" s="105"/>
      <c r="J52" s="105"/>
      <c r="K52" s="105"/>
      <c r="L52" s="106"/>
      <c r="M52" s="107"/>
      <c r="N52" s="108" t="str">
        <f t="shared" ref="N52:N60" si="1">IF(B52 = "","",G52+H52+I52+J52+K52+L52+M52)</f>
        <v/>
      </c>
    </row>
    <row r="53" spans="1:14" x14ac:dyDescent="0.25">
      <c r="A53" s="91" t="str">
        <f>IF(B53="","","2")</f>
        <v/>
      </c>
      <c r="B53" s="90"/>
      <c r="C53" s="157"/>
      <c r="D53" s="158"/>
      <c r="E53" s="159"/>
      <c r="F53" s="91"/>
      <c r="G53" s="109"/>
      <c r="H53" s="110"/>
      <c r="I53" s="110"/>
      <c r="J53" s="110"/>
      <c r="K53" s="110"/>
      <c r="L53" s="111"/>
      <c r="M53" s="90"/>
      <c r="N53" s="112" t="str">
        <f t="shared" si="1"/>
        <v/>
      </c>
    </row>
    <row r="54" spans="1:14" x14ac:dyDescent="0.25">
      <c r="A54" s="91" t="str">
        <f>IF(B54="","","3")</f>
        <v/>
      </c>
      <c r="B54" s="90"/>
      <c r="C54" s="157"/>
      <c r="D54" s="158"/>
      <c r="E54" s="159"/>
      <c r="F54" s="91"/>
      <c r="G54" s="109"/>
      <c r="H54" s="110"/>
      <c r="I54" s="110"/>
      <c r="J54" s="110"/>
      <c r="K54" s="110"/>
      <c r="L54" s="111"/>
      <c r="M54" s="90"/>
      <c r="N54" s="112" t="str">
        <f t="shared" si="1"/>
        <v/>
      </c>
    </row>
    <row r="55" spans="1:14" x14ac:dyDescent="0.25">
      <c r="A55" s="91" t="str">
        <f>IF(B55="","","4")</f>
        <v/>
      </c>
      <c r="B55" s="90"/>
      <c r="C55" s="157"/>
      <c r="D55" s="158"/>
      <c r="E55" s="159"/>
      <c r="F55" s="91"/>
      <c r="G55" s="109"/>
      <c r="H55" s="110"/>
      <c r="I55" s="110"/>
      <c r="J55" s="110"/>
      <c r="K55" s="110"/>
      <c r="L55" s="111"/>
      <c r="M55" s="90"/>
      <c r="N55" s="112" t="str">
        <f t="shared" si="1"/>
        <v/>
      </c>
    </row>
    <row r="56" spans="1:14" x14ac:dyDescent="0.25">
      <c r="A56" s="91" t="str">
        <f>IF(B56="","","5")</f>
        <v/>
      </c>
      <c r="B56" s="92"/>
      <c r="C56" s="157"/>
      <c r="D56" s="158"/>
      <c r="E56" s="159"/>
      <c r="F56" s="91"/>
      <c r="G56" s="109"/>
      <c r="H56" s="110"/>
      <c r="I56" s="110"/>
      <c r="J56" s="110"/>
      <c r="K56" s="110"/>
      <c r="L56" s="111"/>
      <c r="M56" s="90"/>
      <c r="N56" s="112" t="str">
        <f t="shared" si="1"/>
        <v/>
      </c>
    </row>
    <row r="57" spans="1:14" x14ac:dyDescent="0.25">
      <c r="A57" s="91" t="str">
        <f>IF(B57="","","6")</f>
        <v/>
      </c>
      <c r="B57" s="92"/>
      <c r="C57" s="157"/>
      <c r="D57" s="158"/>
      <c r="E57" s="159"/>
      <c r="F57" s="91"/>
      <c r="G57" s="109"/>
      <c r="H57" s="110"/>
      <c r="I57" s="110"/>
      <c r="J57" s="110"/>
      <c r="K57" s="110"/>
      <c r="L57" s="111"/>
      <c r="M57" s="90"/>
      <c r="N57" s="112" t="str">
        <f t="shared" si="1"/>
        <v/>
      </c>
    </row>
    <row r="58" spans="1:14" x14ac:dyDescent="0.25">
      <c r="A58" s="91" t="str">
        <f>IF(B58="","","7")</f>
        <v/>
      </c>
      <c r="B58" s="92"/>
      <c r="C58" s="157"/>
      <c r="D58" s="158"/>
      <c r="E58" s="159"/>
      <c r="F58" s="91"/>
      <c r="G58" s="109"/>
      <c r="H58" s="110"/>
      <c r="I58" s="110"/>
      <c r="J58" s="110"/>
      <c r="K58" s="110"/>
      <c r="L58" s="111"/>
      <c r="M58" s="90"/>
      <c r="N58" s="112" t="str">
        <f t="shared" si="1"/>
        <v/>
      </c>
    </row>
    <row r="59" spans="1:14" x14ac:dyDescent="0.25">
      <c r="A59" s="91" t="str">
        <f>IF(B59="","","8")</f>
        <v/>
      </c>
      <c r="B59" s="92"/>
      <c r="C59" s="157"/>
      <c r="D59" s="158"/>
      <c r="E59" s="159"/>
      <c r="F59" s="91"/>
      <c r="G59" s="109"/>
      <c r="H59" s="110"/>
      <c r="I59" s="110"/>
      <c r="J59" s="110"/>
      <c r="K59" s="110"/>
      <c r="L59" s="111"/>
      <c r="M59" s="90"/>
      <c r="N59" s="112" t="str">
        <f t="shared" si="1"/>
        <v/>
      </c>
    </row>
    <row r="60" spans="1:14" ht="15.75" thickBot="1" x14ac:dyDescent="0.3">
      <c r="A60" s="93" t="str">
        <f>IF(B60="","","9")</f>
        <v/>
      </c>
      <c r="B60" s="94"/>
      <c r="C60" s="160"/>
      <c r="D60" s="161"/>
      <c r="E60" s="162"/>
      <c r="F60" s="101"/>
      <c r="G60" s="113"/>
      <c r="H60" s="114"/>
      <c r="I60" s="114"/>
      <c r="J60" s="114"/>
      <c r="K60" s="114"/>
      <c r="L60" s="115"/>
      <c r="M60" s="116"/>
      <c r="N60" s="117" t="str">
        <f t="shared" si="1"/>
        <v/>
      </c>
    </row>
    <row r="61" spans="1:14" ht="15.75" thickBot="1" x14ac:dyDescent="0.3">
      <c r="A61" s="154" t="s">
        <v>83</v>
      </c>
      <c r="B61" s="155"/>
      <c r="C61" s="155"/>
      <c r="D61" s="155"/>
      <c r="E61" s="155"/>
      <c r="F61" s="156"/>
      <c r="G61" s="19" t="str">
        <f>IF(G52+G53+G54+G55+G56+G57+G58+G59+G60,G52+G53+G54+G55+G56+G57+G58+G59+G60," ")</f>
        <v xml:space="preserve"> </v>
      </c>
      <c r="H61" s="34" t="str">
        <f t="shared" ref="H61:M61" si="2">IF(H52+H53+H54+H55+H56+H57+H58+H59+H60,H52+H53+H54+H55+H56+H57+H58+H59+H60," ")</f>
        <v xml:space="preserve"> </v>
      </c>
      <c r="I61" s="34" t="str">
        <f t="shared" si="2"/>
        <v xml:space="preserve"> </v>
      </c>
      <c r="J61" s="34" t="str">
        <f t="shared" si="2"/>
        <v xml:space="preserve"> </v>
      </c>
      <c r="K61" s="34" t="str">
        <f t="shared" si="2"/>
        <v xml:space="preserve"> </v>
      </c>
      <c r="L61" s="20" t="str">
        <f t="shared" si="2"/>
        <v xml:space="preserve"> </v>
      </c>
      <c r="M61" s="19" t="str">
        <f t="shared" si="2"/>
        <v xml:space="preserve"> </v>
      </c>
      <c r="N61" s="54">
        <f>SUM(N52:N60)</f>
        <v>0</v>
      </c>
    </row>
    <row r="62" spans="1:14" x14ac:dyDescent="0.25">
      <c r="A62" s="65"/>
      <c r="B62" s="65"/>
      <c r="C62" s="65"/>
      <c r="D62" s="65"/>
      <c r="E62" s="65"/>
      <c r="F62" s="65"/>
      <c r="G62" s="44"/>
      <c r="H62" s="44"/>
      <c r="I62" s="44"/>
      <c r="J62" s="44"/>
      <c r="K62" s="44"/>
      <c r="L62" s="44"/>
      <c r="M62" s="44"/>
      <c r="N62" s="43"/>
    </row>
    <row r="63" spans="1:14" x14ac:dyDescent="0.25">
      <c r="A63" s="48" t="s">
        <v>89</v>
      </c>
      <c r="B63" s="65"/>
      <c r="C63" s="65"/>
      <c r="D63" s="65"/>
      <c r="E63" s="65"/>
      <c r="F63" s="65"/>
      <c r="G63" s="44"/>
      <c r="H63" s="44"/>
      <c r="I63" s="44"/>
      <c r="J63" s="44"/>
      <c r="K63" s="44"/>
      <c r="L63" s="44"/>
      <c r="M63" s="44"/>
      <c r="N63" s="43"/>
    </row>
    <row r="64" spans="1:14" x14ac:dyDescent="0.25">
      <c r="A64" s="85" t="s">
        <v>149</v>
      </c>
      <c r="B64" s="65"/>
      <c r="C64" s="65"/>
      <c r="D64" s="65"/>
      <c r="E64" s="65"/>
      <c r="F64" s="65"/>
      <c r="G64" s="44"/>
      <c r="H64" s="44"/>
      <c r="I64" s="44"/>
      <c r="J64" s="44"/>
      <c r="K64" s="44"/>
      <c r="L64" s="44"/>
      <c r="M64" s="44"/>
      <c r="N64" s="43"/>
    </row>
    <row r="65" spans="1:14" x14ac:dyDescent="0.25">
      <c r="A65" s="85" t="s">
        <v>150</v>
      </c>
      <c r="B65" s="144"/>
      <c r="C65" s="144"/>
      <c r="D65" s="144"/>
      <c r="E65" s="65"/>
      <c r="F65" s="65"/>
      <c r="G65" s="44"/>
      <c r="H65" s="44"/>
      <c r="I65" s="44"/>
      <c r="J65" s="44"/>
      <c r="K65" s="44"/>
      <c r="L65" s="44"/>
      <c r="M65" s="44"/>
      <c r="N65" s="43"/>
    </row>
    <row r="66" spans="1:14" x14ac:dyDescent="0.25">
      <c r="A66" s="85" t="s">
        <v>151</v>
      </c>
      <c r="B66" s="65"/>
      <c r="C66" s="65"/>
      <c r="D66" s="65"/>
      <c r="E66" s="65"/>
      <c r="F66" s="65"/>
      <c r="G66" s="44"/>
      <c r="H66" s="44"/>
      <c r="I66" s="44"/>
      <c r="J66" s="44"/>
      <c r="K66" s="44"/>
      <c r="L66" s="44"/>
      <c r="M66" s="44"/>
      <c r="N66" s="43"/>
    </row>
    <row r="67" spans="1:14" x14ac:dyDescent="0.25">
      <c r="A67" s="85" t="s">
        <v>152</v>
      </c>
      <c r="B67" s="65"/>
      <c r="C67" s="65"/>
      <c r="D67" s="65"/>
      <c r="E67" s="65"/>
      <c r="F67" s="65"/>
      <c r="G67" s="44"/>
      <c r="H67" s="44"/>
      <c r="I67" s="44"/>
      <c r="J67" s="44"/>
      <c r="K67" s="44"/>
      <c r="L67" s="44"/>
      <c r="M67" s="44"/>
      <c r="N67" s="43"/>
    </row>
    <row r="68" spans="1:14" x14ac:dyDescent="0.25">
      <c r="A68" s="145" t="s">
        <v>143</v>
      </c>
      <c r="B68" s="144"/>
      <c r="C68" s="144"/>
      <c r="D68" s="144"/>
      <c r="E68" s="144"/>
      <c r="F68" s="144"/>
      <c r="G68" s="146"/>
      <c r="H68" s="146"/>
      <c r="I68" s="146"/>
      <c r="J68" s="146"/>
      <c r="K68" s="146"/>
      <c r="L68" s="146"/>
      <c r="M68" s="146"/>
      <c r="N68" s="46"/>
    </row>
    <row r="69" spans="1:14" x14ac:dyDescent="0.25">
      <c r="A69" s="145" t="s">
        <v>153</v>
      </c>
      <c r="B69" s="144"/>
      <c r="C69" s="144"/>
      <c r="D69" s="144"/>
      <c r="E69" s="144"/>
      <c r="F69" s="144"/>
      <c r="G69" s="146"/>
      <c r="H69" s="146"/>
      <c r="I69" s="146"/>
      <c r="J69" s="146"/>
      <c r="K69" s="146"/>
      <c r="L69" s="146"/>
      <c r="M69" s="146"/>
      <c r="N69" s="46"/>
    </row>
    <row r="70" spans="1:14" x14ac:dyDescent="0.25">
      <c r="A70" s="145" t="s">
        <v>154</v>
      </c>
      <c r="B70" s="144"/>
      <c r="C70" s="144"/>
      <c r="D70" s="144"/>
      <c r="E70" s="144"/>
      <c r="F70" s="144"/>
      <c r="G70" s="146"/>
      <c r="H70" s="146"/>
      <c r="I70" s="146"/>
      <c r="J70" s="146"/>
      <c r="K70" s="146"/>
      <c r="L70" s="146"/>
      <c r="M70" s="146"/>
      <c r="N70" s="46"/>
    </row>
    <row r="71" spans="1:14" x14ac:dyDescent="0.25">
      <c r="A71" s="145" t="s">
        <v>155</v>
      </c>
      <c r="B71" s="144"/>
      <c r="C71" s="144"/>
      <c r="D71" s="144"/>
      <c r="E71" s="144"/>
      <c r="F71" s="144"/>
      <c r="G71" s="146"/>
      <c r="H71" s="146"/>
      <c r="I71" s="146"/>
      <c r="J71" s="146"/>
      <c r="K71" s="146"/>
      <c r="L71" s="146"/>
      <c r="M71" s="146"/>
      <c r="N71" s="46"/>
    </row>
    <row r="72" spans="1:14" x14ac:dyDescent="0.25">
      <c r="A72" s="145" t="s">
        <v>156</v>
      </c>
      <c r="B72" s="144"/>
      <c r="C72" s="144"/>
      <c r="D72" s="144"/>
      <c r="E72" s="144"/>
      <c r="F72" s="144"/>
      <c r="G72" s="146"/>
      <c r="H72" s="146"/>
      <c r="I72" s="146"/>
      <c r="J72" s="146"/>
      <c r="K72" s="146"/>
      <c r="L72" s="146"/>
      <c r="M72" s="146"/>
      <c r="N72" s="46"/>
    </row>
    <row r="73" spans="1:14" x14ac:dyDescent="0.25">
      <c r="A73" s="145" t="s">
        <v>147</v>
      </c>
      <c r="B73" s="144"/>
      <c r="C73" s="144"/>
      <c r="D73" s="144"/>
      <c r="E73" s="144"/>
      <c r="F73" s="144"/>
      <c r="G73" s="146"/>
      <c r="H73" s="146"/>
      <c r="I73" s="146"/>
      <c r="J73" s="146"/>
      <c r="K73" s="146"/>
      <c r="L73" s="146"/>
      <c r="M73" s="146"/>
      <c r="N73" s="46"/>
    </row>
    <row r="74" spans="1:14" x14ac:dyDescent="0.25">
      <c r="A74" s="145" t="s">
        <v>142</v>
      </c>
      <c r="B74" s="144"/>
      <c r="C74" s="144"/>
      <c r="D74" s="144"/>
      <c r="E74" s="144"/>
      <c r="F74" s="144"/>
      <c r="G74" s="146"/>
      <c r="H74" s="146"/>
      <c r="I74" s="146"/>
      <c r="J74" s="146"/>
      <c r="K74" s="146"/>
      <c r="L74" s="146"/>
      <c r="M74" s="146"/>
      <c r="N74" s="46"/>
    </row>
    <row r="75" spans="1:14" x14ac:dyDescent="0.25">
      <c r="A75" s="85" t="s">
        <v>141</v>
      </c>
      <c r="B75" s="65"/>
      <c r="C75" s="65"/>
      <c r="D75" s="65"/>
      <c r="E75" s="65"/>
      <c r="F75" s="65"/>
      <c r="G75" s="44"/>
      <c r="H75" s="44"/>
      <c r="I75" s="44"/>
      <c r="J75" s="44"/>
      <c r="K75" s="44"/>
      <c r="L75" s="44"/>
      <c r="M75" s="44"/>
      <c r="N75" s="43"/>
    </row>
    <row r="76" spans="1:14" x14ac:dyDescent="0.25">
      <c r="A76" s="85" t="s">
        <v>96</v>
      </c>
      <c r="B76" s="65"/>
      <c r="C76" s="65"/>
      <c r="D76" s="65"/>
      <c r="E76" s="65"/>
      <c r="F76" s="65"/>
      <c r="G76" s="44"/>
      <c r="H76" s="44"/>
      <c r="I76" s="44"/>
      <c r="J76" s="44"/>
      <c r="K76" s="44"/>
      <c r="L76" s="44"/>
      <c r="M76" s="44"/>
      <c r="N76" s="43"/>
    </row>
    <row r="77" spans="1:14" x14ac:dyDescent="0.25">
      <c r="A77" s="85" t="s">
        <v>157</v>
      </c>
      <c r="B77" s="65"/>
      <c r="C77" s="65"/>
      <c r="D77" s="65"/>
      <c r="E77" s="65"/>
      <c r="F77" s="65"/>
      <c r="G77" s="44"/>
      <c r="H77" s="44"/>
      <c r="I77" s="44"/>
      <c r="J77" s="44"/>
      <c r="K77" s="44"/>
      <c r="L77" s="44"/>
      <c r="M77" s="44"/>
      <c r="N77" s="43"/>
    </row>
    <row r="78" spans="1:14" x14ac:dyDescent="0.25">
      <c r="A78" s="85" t="s">
        <v>158</v>
      </c>
      <c r="B78" s="65"/>
      <c r="C78" s="65"/>
      <c r="D78" s="65"/>
      <c r="E78" s="65"/>
      <c r="F78" s="65"/>
      <c r="G78" s="44"/>
      <c r="H78" s="44"/>
      <c r="I78" s="44"/>
      <c r="J78" s="44"/>
      <c r="K78" s="44"/>
      <c r="L78" s="44"/>
      <c r="M78" s="44"/>
      <c r="N78" s="43"/>
    </row>
    <row r="79" spans="1:14" x14ac:dyDescent="0.25">
      <c r="A79" s="49"/>
      <c r="B79" s="71"/>
      <c r="C79" s="71"/>
      <c r="D79" s="71"/>
      <c r="E79" s="71"/>
      <c r="F79" s="71"/>
      <c r="G79" s="44"/>
      <c r="H79" s="44"/>
      <c r="I79" s="44"/>
      <c r="J79" s="44"/>
      <c r="K79" s="44"/>
      <c r="L79" s="44"/>
      <c r="M79" s="44"/>
      <c r="N79" s="43"/>
    </row>
    <row r="80" spans="1:14" ht="15" customHeight="1" thickBot="1" x14ac:dyDescent="0.3">
      <c r="A80" s="55" t="s">
        <v>137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  <c r="N80" s="72" t="s">
        <v>16</v>
      </c>
    </row>
    <row r="81" spans="1:15" ht="15" customHeight="1" thickBot="1" x14ac:dyDescent="0.3">
      <c r="A81" s="73" t="s">
        <v>97</v>
      </c>
      <c r="B81" s="74"/>
      <c r="C81" s="74"/>
      <c r="D81" s="74"/>
      <c r="E81" s="74"/>
      <c r="F81" s="75"/>
      <c r="G81" s="74"/>
      <c r="H81" s="74"/>
      <c r="I81" s="74"/>
      <c r="J81" s="74"/>
      <c r="K81" s="74"/>
      <c r="L81" s="74"/>
      <c r="M81" s="76" t="s">
        <v>98</v>
      </c>
      <c r="N81" s="54">
        <f>Verbundstudium!O61</f>
        <v>0</v>
      </c>
    </row>
    <row r="82" spans="1:15" x14ac:dyDescent="0.25">
      <c r="A82" s="49"/>
      <c r="B82" s="65"/>
      <c r="C82" s="65"/>
      <c r="D82" s="65"/>
      <c r="E82" s="65"/>
      <c r="F82" s="65"/>
      <c r="G82" s="44"/>
      <c r="H82" s="44"/>
      <c r="I82" s="44"/>
      <c r="J82" s="44"/>
      <c r="K82" s="44"/>
      <c r="L82" s="44"/>
      <c r="M82" s="44"/>
      <c r="N82" s="43"/>
    </row>
    <row r="83" spans="1:15" x14ac:dyDescent="0.25">
      <c r="A83" s="181" t="s">
        <v>84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47" t="s">
        <v>16</v>
      </c>
    </row>
    <row r="84" spans="1:15" x14ac:dyDescent="0.25">
      <c r="A84" s="185" t="s">
        <v>87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3" t="s">
        <v>85</v>
      </c>
      <c r="L84" s="183"/>
      <c r="M84" s="183"/>
      <c r="N84" s="16">
        <f>N39</f>
        <v>0</v>
      </c>
    </row>
    <row r="85" spans="1:15" x14ac:dyDescent="0.25">
      <c r="A85" s="185" t="s">
        <v>88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3" t="s">
        <v>86</v>
      </c>
      <c r="L85" s="183"/>
      <c r="M85" s="183"/>
      <c r="N85" s="15">
        <f>N61</f>
        <v>0</v>
      </c>
    </row>
    <row r="86" spans="1:15" ht="15.75" thickBot="1" x14ac:dyDescent="0.3">
      <c r="A86" s="68" t="s">
        <v>123</v>
      </c>
      <c r="B86" s="69"/>
      <c r="C86" s="69"/>
      <c r="D86" s="69"/>
      <c r="E86" s="69"/>
      <c r="F86" s="69"/>
      <c r="G86" s="69"/>
      <c r="H86" s="69"/>
      <c r="I86" s="69"/>
      <c r="J86" s="69"/>
      <c r="K86" s="183" t="s">
        <v>99</v>
      </c>
      <c r="L86" s="183"/>
      <c r="M86" s="183"/>
      <c r="N86" s="77">
        <f>N81</f>
        <v>0</v>
      </c>
    </row>
    <row r="87" spans="1:15" ht="15.75" thickBot="1" x14ac:dyDescent="0.3">
      <c r="A87" s="17" t="s">
        <v>15</v>
      </c>
      <c r="B87" s="18"/>
      <c r="C87" s="184" t="str">
        <f>IF(N87&gt;0,"Guthaben",IF(N87&lt;0,"Fehlstunden","Ausgleich"))</f>
        <v>Ausgleich</v>
      </c>
      <c r="D87" s="184"/>
      <c r="E87" s="184"/>
      <c r="F87" s="184"/>
      <c r="G87" s="184"/>
      <c r="H87" s="184"/>
      <c r="I87" s="184"/>
      <c r="J87" s="184"/>
      <c r="K87" s="183"/>
      <c r="L87" s="183"/>
      <c r="M87" s="183"/>
      <c r="N87" s="54">
        <f>N85-N84-N86</f>
        <v>0</v>
      </c>
    </row>
    <row r="88" spans="1:15" x14ac:dyDescent="0.25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44"/>
      <c r="L88" s="44"/>
      <c r="M88" s="44"/>
      <c r="N88" s="43"/>
    </row>
    <row r="89" spans="1:15" x14ac:dyDescent="0.25">
      <c r="A89" s="147" t="s">
        <v>163</v>
      </c>
      <c r="B89" s="148"/>
      <c r="C89" s="149"/>
      <c r="D89" s="149"/>
      <c r="E89" s="149"/>
      <c r="F89" s="149"/>
      <c r="G89" s="149"/>
      <c r="H89" s="149"/>
      <c r="I89" s="149"/>
      <c r="J89" s="149"/>
      <c r="K89" s="146"/>
      <c r="L89" s="146"/>
      <c r="M89" s="146"/>
      <c r="N89" s="46"/>
    </row>
    <row r="90" spans="1:15" x14ac:dyDescent="0.25">
      <c r="A90" s="147" t="s">
        <v>165</v>
      </c>
      <c r="B90" s="148"/>
      <c r="C90" s="149"/>
      <c r="D90" s="149"/>
      <c r="E90" s="149"/>
      <c r="F90" s="149"/>
      <c r="G90" s="149"/>
      <c r="H90" s="149"/>
      <c r="I90" s="149"/>
      <c r="J90" s="149"/>
      <c r="K90" s="146"/>
      <c r="L90" s="146"/>
      <c r="M90" s="146"/>
      <c r="N90" s="46"/>
    </row>
    <row r="91" spans="1:15" x14ac:dyDescent="0.25">
      <c r="A91" s="147" t="s">
        <v>164</v>
      </c>
      <c r="B91" s="148"/>
      <c r="C91" s="149"/>
      <c r="D91" s="149"/>
      <c r="E91" s="149"/>
      <c r="F91" s="149"/>
      <c r="G91" s="149"/>
      <c r="H91" s="149"/>
      <c r="I91" s="149"/>
      <c r="J91" s="149"/>
      <c r="K91" s="146"/>
      <c r="L91" s="146"/>
      <c r="M91" s="146"/>
      <c r="N91" s="46"/>
    </row>
    <row r="92" spans="1:15" x14ac:dyDescent="0.25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150"/>
      <c r="L92" s="150"/>
      <c r="M92" s="150"/>
      <c r="N92" s="43"/>
    </row>
    <row r="93" spans="1:15" x14ac:dyDescent="0.25">
      <c r="A93" s="52"/>
      <c r="B93" s="52"/>
      <c r="C93" s="53"/>
      <c r="D93" s="53"/>
      <c r="E93" s="53"/>
      <c r="F93" s="53"/>
      <c r="G93" s="53"/>
      <c r="H93" s="53"/>
      <c r="I93" s="53"/>
      <c r="J93" s="53"/>
      <c r="K93" s="150"/>
      <c r="L93" s="150"/>
      <c r="M93" s="150"/>
      <c r="N93" s="43"/>
    </row>
    <row r="94" spans="1:15" x14ac:dyDescent="0.25">
      <c r="A94" s="52"/>
      <c r="B94" s="52"/>
      <c r="C94" s="53"/>
      <c r="D94" s="53"/>
      <c r="E94" s="53"/>
      <c r="F94" s="53"/>
      <c r="G94" s="53"/>
      <c r="H94" s="53"/>
      <c r="I94" s="53"/>
      <c r="J94" s="53"/>
      <c r="K94" s="150"/>
      <c r="L94" s="150"/>
      <c r="M94" s="20"/>
      <c r="N94" s="272"/>
      <c r="O94" s="31"/>
    </row>
    <row r="95" spans="1:15" x14ac:dyDescent="0.25">
      <c r="A95" s="52"/>
      <c r="B95" s="52"/>
      <c r="C95" s="53"/>
      <c r="D95" s="53"/>
      <c r="E95" s="53"/>
      <c r="F95" s="53"/>
      <c r="G95" s="53"/>
      <c r="H95" s="53"/>
      <c r="I95" s="53"/>
      <c r="J95" s="53"/>
      <c r="K95" s="150"/>
      <c r="L95" s="150"/>
      <c r="M95" s="150"/>
      <c r="N95" s="43"/>
      <c r="O95" s="63"/>
    </row>
    <row r="96" spans="1:15" x14ac:dyDescent="0.25">
      <c r="A96" s="52"/>
      <c r="B96" s="52"/>
      <c r="C96" s="53"/>
      <c r="D96" s="53"/>
      <c r="E96" s="53"/>
      <c r="F96" s="53"/>
      <c r="G96" s="53"/>
      <c r="H96" s="53"/>
      <c r="I96" s="53"/>
      <c r="J96" s="53"/>
      <c r="K96" s="150"/>
      <c r="L96" s="150"/>
      <c r="M96" s="150"/>
      <c r="N96" s="43"/>
      <c r="O96" s="63"/>
    </row>
    <row r="97" spans="1:14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45" customHeight="1" x14ac:dyDescent="0.25">
      <c r="A98" s="36" t="s">
        <v>33</v>
      </c>
      <c r="B98" s="5"/>
      <c r="C98" s="7" t="s">
        <v>93</v>
      </c>
      <c r="D98" s="31"/>
      <c r="E98" s="31"/>
      <c r="F98" s="7"/>
      <c r="G98" s="7"/>
      <c r="H98" s="31"/>
      <c r="I98" s="31"/>
      <c r="J98" s="31"/>
      <c r="K98" s="31"/>
      <c r="L98" s="31"/>
      <c r="M98" s="31"/>
    </row>
    <row r="99" spans="1:14" x14ac:dyDescent="0.25">
      <c r="B99" s="13"/>
      <c r="C99" s="35" t="s">
        <v>19</v>
      </c>
      <c r="D99" s="5"/>
      <c r="E99" s="5"/>
      <c r="F99" s="5"/>
      <c r="G99" s="5"/>
    </row>
    <row r="100" spans="1:14" x14ac:dyDescent="0.25">
      <c r="A100" s="5"/>
      <c r="B100" s="5"/>
      <c r="C100" s="5"/>
      <c r="D100" s="5"/>
      <c r="E100" s="5"/>
      <c r="F100" s="5"/>
      <c r="G100" s="5"/>
    </row>
    <row r="101" spans="1:14" x14ac:dyDescent="0.25">
      <c r="B101" s="33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x14ac:dyDescent="0.25">
      <c r="A102" s="35" t="s">
        <v>21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x14ac:dyDescent="0.25">
      <c r="A103" s="35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x14ac:dyDescent="0.25">
      <c r="B104" s="23"/>
      <c r="D104" s="23"/>
      <c r="E104" s="23"/>
      <c r="F104" s="23"/>
      <c r="G104" s="23"/>
    </row>
    <row r="105" spans="1:14" x14ac:dyDescent="0.25">
      <c r="B105" s="23"/>
      <c r="C105" s="30"/>
      <c r="D105" s="23"/>
      <c r="E105" s="23"/>
      <c r="F105" s="23"/>
      <c r="G105" s="23"/>
    </row>
    <row r="106" spans="1:14" x14ac:dyDescent="0.25">
      <c r="A106" s="36" t="s">
        <v>32</v>
      </c>
      <c r="B106" s="7"/>
      <c r="C106" s="5" t="s">
        <v>93</v>
      </c>
      <c r="D106" s="7"/>
      <c r="E106" s="7"/>
      <c r="F106" s="7"/>
      <c r="G106" s="7"/>
      <c r="H106" s="31"/>
      <c r="I106" s="31"/>
      <c r="J106" s="31"/>
      <c r="K106" s="31"/>
      <c r="L106" s="31"/>
      <c r="M106" s="31"/>
    </row>
    <row r="107" spans="1:14" x14ac:dyDescent="0.25">
      <c r="C107" s="32" t="s">
        <v>20</v>
      </c>
    </row>
  </sheetData>
  <sheetProtection selectLockedCells="1"/>
  <mergeCells count="61">
    <mergeCell ref="A20:M20"/>
    <mergeCell ref="A19:M19"/>
    <mergeCell ref="A14:M14"/>
    <mergeCell ref="A15:M15"/>
    <mergeCell ref="A16:M16"/>
    <mergeCell ref="A17:M17"/>
    <mergeCell ref="A18:M18"/>
    <mergeCell ref="A23:M23"/>
    <mergeCell ref="J39:M39"/>
    <mergeCell ref="A27:H27"/>
    <mergeCell ref="I28:I29"/>
    <mergeCell ref="I27:L27"/>
    <mergeCell ref="M27:M29"/>
    <mergeCell ref="A28:H28"/>
    <mergeCell ref="A24:M24"/>
    <mergeCell ref="A37:M37"/>
    <mergeCell ref="A38:K38"/>
    <mergeCell ref="L38:M38"/>
    <mergeCell ref="A39:I39"/>
    <mergeCell ref="A12:M12"/>
    <mergeCell ref="A26:M26"/>
    <mergeCell ref="A13:M13"/>
    <mergeCell ref="A1:N1"/>
    <mergeCell ref="A6:B6"/>
    <mergeCell ref="E6:M6"/>
    <mergeCell ref="A21:M21"/>
    <mergeCell ref="A22:M22"/>
    <mergeCell ref="A11:M11"/>
    <mergeCell ref="C3:N3"/>
    <mergeCell ref="C4:N4"/>
    <mergeCell ref="A7:B7"/>
    <mergeCell ref="N26:N29"/>
    <mergeCell ref="J28:J29"/>
    <mergeCell ref="K28:K29"/>
    <mergeCell ref="L28:L29"/>
    <mergeCell ref="C49:E49"/>
    <mergeCell ref="C52:E52"/>
    <mergeCell ref="A83:M83"/>
    <mergeCell ref="K87:M87"/>
    <mergeCell ref="C87:J87"/>
    <mergeCell ref="A84:J84"/>
    <mergeCell ref="K84:M84"/>
    <mergeCell ref="A85:J85"/>
    <mergeCell ref="K85:M85"/>
    <mergeCell ref="K86:M86"/>
    <mergeCell ref="N46:N51"/>
    <mergeCell ref="A61:F61"/>
    <mergeCell ref="C58:E58"/>
    <mergeCell ref="C59:E59"/>
    <mergeCell ref="C57:E57"/>
    <mergeCell ref="C60:E60"/>
    <mergeCell ref="M48:M51"/>
    <mergeCell ref="F48:F51"/>
    <mergeCell ref="C53:E53"/>
    <mergeCell ref="C54:E54"/>
    <mergeCell ref="C55:E55"/>
    <mergeCell ref="G49:L49"/>
    <mergeCell ref="C56:E56"/>
    <mergeCell ref="C51:E51"/>
    <mergeCell ref="G48:L48"/>
    <mergeCell ref="C48:E48"/>
  </mergeCells>
  <conditionalFormatting sqref="C5:C10">
    <cfRule type="uniqueValues" dxfId="1" priority="4"/>
  </conditionalFormatting>
  <pageMargins left="0.70866141732283472" right="0.31496062992125984" top="0.19685039370078741" bottom="0.19685039370078741" header="0.31496062992125984" footer="0.31496062992125984"/>
  <pageSetup paperSize="9" scale="89" orientation="portrait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5</xdr:row>
                    <xdr:rowOff>152400</xdr:rowOff>
                  </from>
                  <to>
                    <xdr:col>10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304800</xdr:colOff>
                    <xdr:row>6</xdr:row>
                    <xdr:rowOff>161925</xdr:rowOff>
                  </from>
                  <to>
                    <xdr:col>13</xdr:col>
                    <xdr:colOff>352425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304800</xdr:colOff>
                    <xdr:row>7</xdr:row>
                    <xdr:rowOff>142875</xdr:rowOff>
                  </from>
                  <to>
                    <xdr:col>13</xdr:col>
                    <xdr:colOff>352425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152400</xdr:rowOff>
                  </from>
                  <to>
                    <xdr:col>15</xdr:col>
                    <xdr:colOff>47625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38100</xdr:rowOff>
                  </from>
                  <to>
                    <xdr:col>15</xdr:col>
                    <xdr:colOff>47625</xdr:colOff>
                    <xdr:row>93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'Drop-Down'!$F$2:$F$26</xm:f>
          </x14:formula1>
          <xm:sqref>C3</xm:sqref>
        </x14:dataValidation>
        <x14:dataValidation type="list" allowBlank="1" showInputMessage="1" showErrorMessage="1">
          <x14:formula1>
            <xm:f>'Drop-Down'!$B$2:$B$9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topLeftCell="A37" zoomScaleNormal="100" workbookViewId="0">
      <selection activeCell="I13" sqref="I13:M13"/>
    </sheetView>
  </sheetViews>
  <sheetFormatPr baseColWidth="10" defaultRowHeight="15" x14ac:dyDescent="0.25"/>
  <cols>
    <col min="1" max="1" width="3.5703125" customWidth="1"/>
    <col min="2" max="2" width="4.5703125" customWidth="1"/>
    <col min="3" max="3" width="26" customWidth="1"/>
    <col min="4" max="12" width="4.5703125" customWidth="1"/>
    <col min="13" max="13" width="27.140625" customWidth="1"/>
    <col min="14" max="14" width="4.5703125" customWidth="1"/>
    <col min="15" max="15" width="8.5703125" customWidth="1"/>
  </cols>
  <sheetData>
    <row r="1" spans="2:15" ht="15" customHeight="1" x14ac:dyDescent="0.25">
      <c r="B1" s="192" t="s">
        <v>14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15" customHeight="1" x14ac:dyDescent="0.25">
      <c r="B2" s="192" t="s">
        <v>135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s="41" customFormat="1" ht="15" customHeight="1" x14ac:dyDescent="0.2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15" customHeight="1" x14ac:dyDescent="0.25">
      <c r="B4" s="38"/>
      <c r="C4" s="37"/>
      <c r="D4" s="31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</row>
    <row r="5" spans="2:15" ht="14.25" customHeight="1" x14ac:dyDescent="0.25">
      <c r="B5" s="185" t="s">
        <v>72</v>
      </c>
      <c r="C5" s="186"/>
      <c r="D5" s="23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</row>
    <row r="6" spans="2:15" ht="14.25" customHeight="1" x14ac:dyDescent="0.25">
      <c r="B6" s="71"/>
      <c r="C6" s="71"/>
      <c r="E6" s="23"/>
      <c r="F6" s="71"/>
      <c r="G6" s="71"/>
      <c r="H6" s="71"/>
      <c r="I6" s="71"/>
      <c r="J6" s="71"/>
      <c r="K6" s="71"/>
      <c r="L6" s="71"/>
      <c r="M6" s="71"/>
      <c r="N6" s="71"/>
      <c r="O6" s="23"/>
    </row>
    <row r="7" spans="2:15" s="63" customFormat="1" x14ac:dyDescent="0.25">
      <c r="B7" s="71"/>
      <c r="C7" s="71"/>
      <c r="D7" s="71"/>
      <c r="E7" s="71"/>
      <c r="F7" s="71"/>
      <c r="G7" s="71"/>
      <c r="H7" s="71"/>
      <c r="I7" s="71"/>
      <c r="J7" s="71"/>
      <c r="K7" s="42"/>
      <c r="L7" s="42"/>
      <c r="M7" s="42"/>
      <c r="N7" s="42"/>
      <c r="O7" s="43"/>
    </row>
    <row r="8" spans="2:15" ht="15" customHeight="1" x14ac:dyDescent="0.25">
      <c r="B8" s="55" t="s">
        <v>101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151" t="s">
        <v>91</v>
      </c>
    </row>
    <row r="9" spans="2:15" ht="15" customHeight="1" x14ac:dyDescent="0.25">
      <c r="B9" s="3" t="s">
        <v>0</v>
      </c>
      <c r="C9" s="1" t="s">
        <v>3</v>
      </c>
      <c r="D9" s="175" t="s">
        <v>26</v>
      </c>
      <c r="E9" s="176"/>
      <c r="F9" s="176"/>
      <c r="G9" s="166" t="s">
        <v>31</v>
      </c>
      <c r="H9" s="269" t="s">
        <v>16</v>
      </c>
      <c r="I9" s="249" t="s">
        <v>102</v>
      </c>
      <c r="J9" s="250"/>
      <c r="K9" s="250"/>
      <c r="L9" s="250"/>
      <c r="M9" s="251"/>
      <c r="N9" s="166" t="s">
        <v>100</v>
      </c>
      <c r="O9" s="152"/>
    </row>
    <row r="10" spans="2:15" ht="14.45" customHeight="1" x14ac:dyDescent="0.25">
      <c r="B10" s="4" t="s">
        <v>1</v>
      </c>
      <c r="C10" s="2" t="s">
        <v>2</v>
      </c>
      <c r="D10" s="169" t="s">
        <v>27</v>
      </c>
      <c r="E10" s="170"/>
      <c r="F10" s="170"/>
      <c r="G10" s="167"/>
      <c r="H10" s="270"/>
      <c r="I10" s="252"/>
      <c r="J10" s="253"/>
      <c r="K10" s="253"/>
      <c r="L10" s="253"/>
      <c r="M10" s="254"/>
      <c r="N10" s="258"/>
      <c r="O10" s="152"/>
    </row>
    <row r="11" spans="2:15" x14ac:dyDescent="0.25">
      <c r="B11" s="4"/>
      <c r="C11" s="2"/>
      <c r="D11" s="70" t="s">
        <v>28</v>
      </c>
      <c r="E11" s="71"/>
      <c r="F11" s="71"/>
      <c r="G11" s="167"/>
      <c r="H11" s="270"/>
      <c r="I11" s="252"/>
      <c r="J11" s="253"/>
      <c r="K11" s="253"/>
      <c r="L11" s="253"/>
      <c r="M11" s="254"/>
      <c r="N11" s="258"/>
      <c r="O11" s="152"/>
    </row>
    <row r="12" spans="2:15" x14ac:dyDescent="0.25">
      <c r="B12" s="6"/>
      <c r="C12" s="12"/>
      <c r="D12" s="172" t="s">
        <v>29</v>
      </c>
      <c r="E12" s="173"/>
      <c r="F12" s="174"/>
      <c r="G12" s="168"/>
      <c r="H12" s="271"/>
      <c r="I12" s="255"/>
      <c r="J12" s="256"/>
      <c r="K12" s="256"/>
      <c r="L12" s="256"/>
      <c r="M12" s="257"/>
      <c r="N12" s="259"/>
      <c r="O12" s="153"/>
    </row>
    <row r="13" spans="2:15" ht="14.45" customHeight="1" x14ac:dyDescent="0.25">
      <c r="B13" s="89"/>
      <c r="C13" s="92"/>
      <c r="D13" s="261"/>
      <c r="E13" s="262"/>
      <c r="F13" s="263"/>
      <c r="G13" s="100"/>
      <c r="H13" s="100"/>
      <c r="I13" s="261" t="s">
        <v>103</v>
      </c>
      <c r="J13" s="262"/>
      <c r="K13" s="262"/>
      <c r="L13" s="262"/>
      <c r="M13" s="263"/>
      <c r="N13" s="102"/>
      <c r="O13" s="96">
        <f>H13*N13</f>
        <v>0</v>
      </c>
    </row>
    <row r="14" spans="2:15" x14ac:dyDescent="0.25">
      <c r="B14" s="91"/>
      <c r="C14" s="92"/>
      <c r="D14" s="246"/>
      <c r="E14" s="247"/>
      <c r="F14" s="248"/>
      <c r="G14" s="91"/>
      <c r="H14" s="91"/>
      <c r="I14" s="246" t="s">
        <v>103</v>
      </c>
      <c r="J14" s="247"/>
      <c r="K14" s="247"/>
      <c r="L14" s="247"/>
      <c r="M14" s="248"/>
      <c r="N14" s="103"/>
      <c r="O14" s="97">
        <f t="shared" ref="O14:O21" si="0">H14*N14</f>
        <v>0</v>
      </c>
    </row>
    <row r="15" spans="2:15" x14ac:dyDescent="0.25">
      <c r="B15" s="91"/>
      <c r="C15" s="92"/>
      <c r="D15" s="246"/>
      <c r="E15" s="247"/>
      <c r="F15" s="248"/>
      <c r="G15" s="91"/>
      <c r="H15" s="91"/>
      <c r="I15" s="246" t="s">
        <v>103</v>
      </c>
      <c r="J15" s="247"/>
      <c r="K15" s="247"/>
      <c r="L15" s="247"/>
      <c r="M15" s="248"/>
      <c r="N15" s="103"/>
      <c r="O15" s="97">
        <f t="shared" si="0"/>
        <v>0</v>
      </c>
    </row>
    <row r="16" spans="2:15" x14ac:dyDescent="0.25">
      <c r="B16" s="91"/>
      <c r="C16" s="92"/>
      <c r="D16" s="246"/>
      <c r="E16" s="247"/>
      <c r="F16" s="248"/>
      <c r="G16" s="91"/>
      <c r="H16" s="91"/>
      <c r="I16" s="246" t="s">
        <v>103</v>
      </c>
      <c r="J16" s="247"/>
      <c r="K16" s="247"/>
      <c r="L16" s="247"/>
      <c r="M16" s="248"/>
      <c r="N16" s="103"/>
      <c r="O16" s="97">
        <f t="shared" si="0"/>
        <v>0</v>
      </c>
    </row>
    <row r="17" spans="2:15" x14ac:dyDescent="0.25">
      <c r="B17" s="91"/>
      <c r="C17" s="92"/>
      <c r="D17" s="246"/>
      <c r="E17" s="247"/>
      <c r="F17" s="248"/>
      <c r="G17" s="91"/>
      <c r="H17" s="91"/>
      <c r="I17" s="246" t="s">
        <v>103</v>
      </c>
      <c r="J17" s="247"/>
      <c r="K17" s="247"/>
      <c r="L17" s="247"/>
      <c r="M17" s="248"/>
      <c r="N17" s="103"/>
      <c r="O17" s="97">
        <f t="shared" si="0"/>
        <v>0</v>
      </c>
    </row>
    <row r="18" spans="2:15" x14ac:dyDescent="0.25">
      <c r="B18" s="91"/>
      <c r="C18" s="92"/>
      <c r="D18" s="246"/>
      <c r="E18" s="247"/>
      <c r="F18" s="248"/>
      <c r="G18" s="91"/>
      <c r="H18" s="91"/>
      <c r="I18" s="246" t="s">
        <v>103</v>
      </c>
      <c r="J18" s="247"/>
      <c r="K18" s="247"/>
      <c r="L18" s="247"/>
      <c r="M18" s="248"/>
      <c r="N18" s="103"/>
      <c r="O18" s="97">
        <f t="shared" si="0"/>
        <v>0</v>
      </c>
    </row>
    <row r="19" spans="2:15" x14ac:dyDescent="0.25">
      <c r="B19" s="91"/>
      <c r="C19" s="92"/>
      <c r="D19" s="246"/>
      <c r="E19" s="247"/>
      <c r="F19" s="248"/>
      <c r="G19" s="91"/>
      <c r="H19" s="91"/>
      <c r="I19" s="246" t="s">
        <v>103</v>
      </c>
      <c r="J19" s="247"/>
      <c r="K19" s="247"/>
      <c r="L19" s="247"/>
      <c r="M19" s="248"/>
      <c r="N19" s="103"/>
      <c r="O19" s="97">
        <f t="shared" si="0"/>
        <v>0</v>
      </c>
    </row>
    <row r="20" spans="2:15" x14ac:dyDescent="0.25">
      <c r="B20" s="91"/>
      <c r="C20" s="92"/>
      <c r="D20" s="246"/>
      <c r="E20" s="247"/>
      <c r="F20" s="248"/>
      <c r="G20" s="91"/>
      <c r="H20" s="91"/>
      <c r="I20" s="246" t="s">
        <v>103</v>
      </c>
      <c r="J20" s="247"/>
      <c r="K20" s="247"/>
      <c r="L20" s="247"/>
      <c r="M20" s="248"/>
      <c r="N20" s="103"/>
      <c r="O20" s="97">
        <f t="shared" si="0"/>
        <v>0</v>
      </c>
    </row>
    <row r="21" spans="2:15" ht="15.75" thickBot="1" x14ac:dyDescent="0.3">
      <c r="B21" s="93"/>
      <c r="C21" s="94"/>
      <c r="D21" s="237"/>
      <c r="E21" s="238"/>
      <c r="F21" s="239"/>
      <c r="G21" s="101"/>
      <c r="H21" s="98"/>
      <c r="I21" s="237" t="s">
        <v>103</v>
      </c>
      <c r="J21" s="238"/>
      <c r="K21" s="238"/>
      <c r="L21" s="238"/>
      <c r="M21" s="239"/>
      <c r="N21" s="104"/>
      <c r="O21" s="99">
        <f t="shared" si="0"/>
        <v>0</v>
      </c>
    </row>
    <row r="22" spans="2:15" ht="15.75" thickBot="1" x14ac:dyDescent="0.3">
      <c r="B22" s="185" t="s">
        <v>118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267" t="s">
        <v>71</v>
      </c>
      <c r="N22" s="268"/>
      <c r="O22" s="54">
        <f>SUM(O13:O21)</f>
        <v>0</v>
      </c>
    </row>
    <row r="23" spans="2:15" x14ac:dyDescent="0.25">
      <c r="B23" s="71"/>
      <c r="C23" s="71"/>
      <c r="D23" s="71"/>
      <c r="E23" s="71"/>
      <c r="F23" s="71"/>
      <c r="G23" s="71"/>
      <c r="H23" s="44"/>
      <c r="I23" s="44"/>
      <c r="J23" s="44"/>
      <c r="K23" s="44"/>
      <c r="L23" s="44"/>
      <c r="M23" s="44"/>
      <c r="N23" s="44"/>
      <c r="O23" s="43"/>
    </row>
    <row r="24" spans="2:15" x14ac:dyDescent="0.25">
      <c r="B24" s="48" t="s">
        <v>89</v>
      </c>
      <c r="C24" s="71"/>
      <c r="D24" s="71"/>
      <c r="E24" s="71"/>
      <c r="F24" s="71"/>
      <c r="G24" s="71"/>
      <c r="H24" s="44"/>
      <c r="I24" s="44"/>
      <c r="J24" s="44"/>
      <c r="K24" s="44"/>
      <c r="L24" s="44"/>
      <c r="M24" s="44"/>
      <c r="N24" s="44"/>
      <c r="O24" s="43"/>
    </row>
    <row r="25" spans="2:15" x14ac:dyDescent="0.25">
      <c r="B25" s="85" t="s">
        <v>128</v>
      </c>
      <c r="C25" s="71"/>
      <c r="D25" s="71"/>
      <c r="E25" s="71"/>
      <c r="F25" s="71"/>
      <c r="G25" s="71"/>
      <c r="H25" s="44"/>
      <c r="I25" s="44"/>
      <c r="J25" s="44"/>
      <c r="K25" s="44"/>
      <c r="L25" s="44"/>
      <c r="M25" s="44"/>
      <c r="N25" s="44"/>
      <c r="O25" s="43"/>
    </row>
    <row r="26" spans="2:15" x14ac:dyDescent="0.25">
      <c r="B26" s="85" t="s">
        <v>125</v>
      </c>
      <c r="C26" s="71"/>
      <c r="D26" s="71"/>
      <c r="E26" s="71"/>
      <c r="F26" s="71"/>
      <c r="G26" s="71"/>
      <c r="H26" s="44"/>
      <c r="I26" s="44"/>
      <c r="J26" s="44"/>
      <c r="K26" s="44"/>
      <c r="L26" s="44"/>
      <c r="M26" s="44"/>
      <c r="N26" s="44"/>
      <c r="O26" s="43"/>
    </row>
    <row r="27" spans="2:15" x14ac:dyDescent="0.25">
      <c r="B27" s="85" t="s">
        <v>129</v>
      </c>
      <c r="C27" s="71"/>
      <c r="D27" s="71"/>
      <c r="E27" s="71"/>
      <c r="F27" s="71"/>
      <c r="G27" s="71"/>
      <c r="H27" s="44"/>
      <c r="I27" s="44"/>
      <c r="J27" s="44"/>
      <c r="K27" s="44"/>
      <c r="L27" s="44"/>
      <c r="M27" s="44"/>
      <c r="N27" s="44"/>
      <c r="O27" s="43"/>
    </row>
    <row r="28" spans="2:15" x14ac:dyDescent="0.25">
      <c r="B28" s="85" t="s">
        <v>124</v>
      </c>
      <c r="C28" s="71"/>
      <c r="D28" s="71"/>
      <c r="E28" s="71"/>
      <c r="F28" s="71"/>
      <c r="G28" s="71"/>
      <c r="H28" s="44"/>
      <c r="I28" s="44"/>
      <c r="J28" s="44"/>
      <c r="K28" s="44"/>
      <c r="L28" s="44"/>
      <c r="M28" s="44"/>
      <c r="N28" s="44"/>
      <c r="O28" s="43"/>
    </row>
    <row r="29" spans="2:15" x14ac:dyDescent="0.25">
      <c r="B29" s="85" t="s">
        <v>130</v>
      </c>
      <c r="C29" s="71"/>
      <c r="D29" s="71"/>
      <c r="E29" s="71"/>
      <c r="F29" s="71"/>
      <c r="G29" s="71"/>
      <c r="H29" s="44"/>
      <c r="I29" s="44"/>
      <c r="J29" s="44"/>
      <c r="K29" s="44"/>
      <c r="L29" s="44"/>
      <c r="M29" s="44"/>
      <c r="N29" s="44"/>
      <c r="O29" s="43"/>
    </row>
    <row r="30" spans="2:15" x14ac:dyDescent="0.25">
      <c r="B30" s="85" t="s">
        <v>131</v>
      </c>
      <c r="C30" s="71"/>
      <c r="D30" s="71"/>
      <c r="E30" s="71"/>
      <c r="F30" s="71"/>
      <c r="G30" s="71"/>
      <c r="H30" s="44"/>
      <c r="I30" s="44"/>
      <c r="J30" s="44"/>
      <c r="K30" s="44"/>
      <c r="L30" s="44"/>
      <c r="M30" s="44"/>
      <c r="N30" s="44"/>
      <c r="O30" s="43"/>
    </row>
    <row r="31" spans="2:15" x14ac:dyDescent="0.25">
      <c r="B31" s="85" t="s">
        <v>107</v>
      </c>
      <c r="C31" s="71"/>
      <c r="D31" s="71"/>
      <c r="E31" s="71"/>
      <c r="F31" s="71"/>
      <c r="G31" s="71"/>
      <c r="H31" s="44"/>
      <c r="I31" s="44"/>
      <c r="J31" s="44"/>
      <c r="K31" s="44"/>
      <c r="L31" s="44"/>
      <c r="M31" s="44"/>
      <c r="N31" s="44"/>
      <c r="O31" s="43"/>
    </row>
    <row r="32" spans="2:15" x14ac:dyDescent="0.25">
      <c r="B32" s="49"/>
      <c r="C32" s="71"/>
      <c r="D32" s="71"/>
      <c r="E32" s="71"/>
      <c r="F32" s="71"/>
      <c r="G32" s="71"/>
      <c r="H32" s="44"/>
      <c r="I32" s="44"/>
      <c r="J32" s="44"/>
      <c r="K32" s="44"/>
      <c r="L32" s="44"/>
      <c r="M32" s="44"/>
      <c r="N32" s="44"/>
      <c r="O32" s="43"/>
    </row>
    <row r="33" spans="2:15" x14ac:dyDescent="0.25">
      <c r="B33" s="49"/>
      <c r="C33" s="71"/>
      <c r="D33" s="71"/>
      <c r="E33" s="71"/>
      <c r="F33" s="71"/>
      <c r="G33" s="71"/>
      <c r="H33" s="44"/>
      <c r="I33" s="44"/>
      <c r="J33" s="44"/>
      <c r="K33" s="44"/>
      <c r="L33" s="44"/>
      <c r="M33" s="44"/>
      <c r="N33" s="44"/>
      <c r="O33" s="43"/>
    </row>
    <row r="34" spans="2:15" ht="15" customHeight="1" x14ac:dyDescent="0.25">
      <c r="B34" s="55" t="s">
        <v>108</v>
      </c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151" t="s">
        <v>91</v>
      </c>
    </row>
    <row r="35" spans="2:15" ht="15" customHeight="1" x14ac:dyDescent="0.25">
      <c r="B35" s="3" t="s">
        <v>127</v>
      </c>
      <c r="C35" s="1" t="s">
        <v>109</v>
      </c>
      <c r="D35" s="175" t="s">
        <v>26</v>
      </c>
      <c r="E35" s="176"/>
      <c r="F35" s="176"/>
      <c r="G35" s="240" t="s">
        <v>113</v>
      </c>
      <c r="H35" s="241"/>
      <c r="I35" s="249" t="s">
        <v>112</v>
      </c>
      <c r="J35" s="250"/>
      <c r="K35" s="250"/>
      <c r="L35" s="250"/>
      <c r="M35" s="251"/>
      <c r="N35" s="166" t="s">
        <v>100</v>
      </c>
      <c r="O35" s="152"/>
    </row>
    <row r="36" spans="2:15" ht="14.45" customHeight="1" x14ac:dyDescent="0.25">
      <c r="B36" s="4" t="s">
        <v>126</v>
      </c>
      <c r="C36" s="2" t="s">
        <v>110</v>
      </c>
      <c r="D36" s="169" t="s">
        <v>111</v>
      </c>
      <c r="E36" s="170"/>
      <c r="F36" s="170"/>
      <c r="G36" s="242"/>
      <c r="H36" s="243"/>
      <c r="I36" s="252"/>
      <c r="J36" s="253"/>
      <c r="K36" s="253"/>
      <c r="L36" s="253"/>
      <c r="M36" s="254"/>
      <c r="N36" s="258"/>
      <c r="O36" s="152"/>
    </row>
    <row r="37" spans="2:15" x14ac:dyDescent="0.25">
      <c r="B37" s="4"/>
      <c r="C37" s="2"/>
      <c r="D37" s="264"/>
      <c r="E37" s="265"/>
      <c r="F37" s="266"/>
      <c r="G37" s="242"/>
      <c r="H37" s="243"/>
      <c r="I37" s="252"/>
      <c r="J37" s="253"/>
      <c r="K37" s="253"/>
      <c r="L37" s="253"/>
      <c r="M37" s="254"/>
      <c r="N37" s="258"/>
      <c r="O37" s="152"/>
    </row>
    <row r="38" spans="2:15" x14ac:dyDescent="0.25">
      <c r="B38" s="6"/>
      <c r="C38" s="12"/>
      <c r="D38" s="172"/>
      <c r="E38" s="173"/>
      <c r="F38" s="174"/>
      <c r="G38" s="244"/>
      <c r="H38" s="245"/>
      <c r="I38" s="255"/>
      <c r="J38" s="256"/>
      <c r="K38" s="256"/>
      <c r="L38" s="256"/>
      <c r="M38" s="257"/>
      <c r="N38" s="259"/>
      <c r="O38" s="153"/>
    </row>
    <row r="39" spans="2:15" ht="14.45" customHeight="1" x14ac:dyDescent="0.25">
      <c r="B39" s="89" t="str">
        <f>IF(C39="","","1")</f>
        <v/>
      </c>
      <c r="C39" s="90"/>
      <c r="D39" s="178"/>
      <c r="E39" s="179"/>
      <c r="F39" s="180"/>
      <c r="G39" s="178"/>
      <c r="H39" s="180"/>
      <c r="I39" s="261" t="s">
        <v>103</v>
      </c>
      <c r="J39" s="262"/>
      <c r="K39" s="262"/>
      <c r="L39" s="262"/>
      <c r="M39" s="263"/>
      <c r="N39" s="95">
        <v>0.3</v>
      </c>
      <c r="O39" s="96">
        <f>H39*N39</f>
        <v>0</v>
      </c>
    </row>
    <row r="40" spans="2:15" x14ac:dyDescent="0.25">
      <c r="B40" s="91" t="str">
        <f>IF(C40="","","2")</f>
        <v/>
      </c>
      <c r="C40" s="90"/>
      <c r="D40" s="157"/>
      <c r="E40" s="158"/>
      <c r="F40" s="159"/>
      <c r="G40" s="157"/>
      <c r="H40" s="159"/>
      <c r="I40" s="246" t="s">
        <v>103</v>
      </c>
      <c r="J40" s="247"/>
      <c r="K40" s="247"/>
      <c r="L40" s="247"/>
      <c r="M40" s="248"/>
      <c r="N40" s="91">
        <v>0.3</v>
      </c>
      <c r="O40" s="97">
        <f t="shared" ref="O40:O47" si="1">H40*N40</f>
        <v>0</v>
      </c>
    </row>
    <row r="41" spans="2:15" x14ac:dyDescent="0.25">
      <c r="B41" s="91" t="str">
        <f>IF(C41="","","3")</f>
        <v/>
      </c>
      <c r="C41" s="90"/>
      <c r="D41" s="157"/>
      <c r="E41" s="158"/>
      <c r="F41" s="159"/>
      <c r="G41" s="157"/>
      <c r="H41" s="159"/>
      <c r="I41" s="246" t="s">
        <v>103</v>
      </c>
      <c r="J41" s="247"/>
      <c r="K41" s="247"/>
      <c r="L41" s="247"/>
      <c r="M41" s="248"/>
      <c r="N41" s="91">
        <v>0.3</v>
      </c>
      <c r="O41" s="97">
        <f t="shared" si="1"/>
        <v>0</v>
      </c>
    </row>
    <row r="42" spans="2:15" x14ac:dyDescent="0.25">
      <c r="B42" s="91" t="str">
        <f>IF(C42="","","4")</f>
        <v/>
      </c>
      <c r="C42" s="90"/>
      <c r="D42" s="157"/>
      <c r="E42" s="158"/>
      <c r="F42" s="159"/>
      <c r="G42" s="157"/>
      <c r="H42" s="159"/>
      <c r="I42" s="246" t="s">
        <v>103</v>
      </c>
      <c r="J42" s="247"/>
      <c r="K42" s="247"/>
      <c r="L42" s="247"/>
      <c r="M42" s="248"/>
      <c r="N42" s="91">
        <v>0.3</v>
      </c>
      <c r="O42" s="97">
        <f t="shared" si="1"/>
        <v>0</v>
      </c>
    </row>
    <row r="43" spans="2:15" x14ac:dyDescent="0.25">
      <c r="B43" s="91" t="str">
        <f>IF(C43="","","5")</f>
        <v/>
      </c>
      <c r="C43" s="92"/>
      <c r="D43" s="157"/>
      <c r="E43" s="158"/>
      <c r="F43" s="159"/>
      <c r="G43" s="157"/>
      <c r="H43" s="159"/>
      <c r="I43" s="246" t="s">
        <v>103</v>
      </c>
      <c r="J43" s="247"/>
      <c r="K43" s="247"/>
      <c r="L43" s="247"/>
      <c r="M43" s="248"/>
      <c r="N43" s="91">
        <v>0.3</v>
      </c>
      <c r="O43" s="97">
        <f t="shared" si="1"/>
        <v>0</v>
      </c>
    </row>
    <row r="44" spans="2:15" x14ac:dyDescent="0.25">
      <c r="B44" s="91" t="str">
        <f>IF(C44="","","6")</f>
        <v/>
      </c>
      <c r="C44" s="92"/>
      <c r="D44" s="157"/>
      <c r="E44" s="158"/>
      <c r="F44" s="159"/>
      <c r="G44" s="157"/>
      <c r="H44" s="159"/>
      <c r="I44" s="246" t="s">
        <v>103</v>
      </c>
      <c r="J44" s="247"/>
      <c r="K44" s="247"/>
      <c r="L44" s="247"/>
      <c r="M44" s="248"/>
      <c r="N44" s="91">
        <v>0.3</v>
      </c>
      <c r="O44" s="97">
        <f t="shared" si="1"/>
        <v>0</v>
      </c>
    </row>
    <row r="45" spans="2:15" x14ac:dyDescent="0.25">
      <c r="B45" s="91" t="str">
        <f>IF(C45="","","7")</f>
        <v/>
      </c>
      <c r="C45" s="92"/>
      <c r="D45" s="157"/>
      <c r="E45" s="158"/>
      <c r="F45" s="159"/>
      <c r="G45" s="157"/>
      <c r="H45" s="159"/>
      <c r="I45" s="246" t="s">
        <v>103</v>
      </c>
      <c r="J45" s="247"/>
      <c r="K45" s="247"/>
      <c r="L45" s="247"/>
      <c r="M45" s="248"/>
      <c r="N45" s="91">
        <v>0.3</v>
      </c>
      <c r="O45" s="97">
        <f t="shared" si="1"/>
        <v>0</v>
      </c>
    </row>
    <row r="46" spans="2:15" x14ac:dyDescent="0.25">
      <c r="B46" s="91" t="str">
        <f>IF(C46="","","8")</f>
        <v/>
      </c>
      <c r="C46" s="92"/>
      <c r="D46" s="157"/>
      <c r="E46" s="158"/>
      <c r="F46" s="159"/>
      <c r="G46" s="157"/>
      <c r="H46" s="159"/>
      <c r="I46" s="246" t="s">
        <v>103</v>
      </c>
      <c r="J46" s="247"/>
      <c r="K46" s="247"/>
      <c r="L46" s="247"/>
      <c r="M46" s="248"/>
      <c r="N46" s="91">
        <v>0.3</v>
      </c>
      <c r="O46" s="97">
        <f t="shared" si="1"/>
        <v>0</v>
      </c>
    </row>
    <row r="47" spans="2:15" ht="15.75" thickBot="1" x14ac:dyDescent="0.3">
      <c r="B47" s="93" t="str">
        <f>IF(C47="","","9")</f>
        <v/>
      </c>
      <c r="C47" s="94"/>
      <c r="D47" s="160"/>
      <c r="E47" s="161"/>
      <c r="F47" s="162"/>
      <c r="G47" s="160"/>
      <c r="H47" s="162"/>
      <c r="I47" s="237" t="s">
        <v>103</v>
      </c>
      <c r="J47" s="238"/>
      <c r="K47" s="238"/>
      <c r="L47" s="238"/>
      <c r="M47" s="239"/>
      <c r="N47" s="98">
        <v>0.3</v>
      </c>
      <c r="O47" s="99">
        <f t="shared" si="1"/>
        <v>0</v>
      </c>
    </row>
    <row r="48" spans="2:15" ht="15" customHeight="1" thickBot="1" x14ac:dyDescent="0.3">
      <c r="B48" s="73" t="s">
        <v>118</v>
      </c>
      <c r="C48" s="74"/>
      <c r="D48" s="74"/>
      <c r="E48" s="74"/>
      <c r="F48" s="74"/>
      <c r="G48" s="75"/>
      <c r="H48" s="74"/>
      <c r="I48" s="74"/>
      <c r="J48" s="74"/>
      <c r="K48" s="74"/>
      <c r="L48" s="74"/>
      <c r="M48" s="74"/>
      <c r="N48" s="76" t="s">
        <v>119</v>
      </c>
      <c r="O48" s="54">
        <f>SUM(O39:O47)</f>
        <v>0</v>
      </c>
    </row>
    <row r="49" spans="2:15" ht="15" customHeight="1" x14ac:dyDescent="0.25">
      <c r="B49" s="49"/>
      <c r="C49" s="71"/>
      <c r="D49" s="71"/>
      <c r="E49" s="71"/>
      <c r="F49" s="71"/>
      <c r="G49" s="71"/>
      <c r="H49" s="44"/>
      <c r="I49" s="44"/>
      <c r="J49" s="44"/>
      <c r="K49" s="44"/>
      <c r="L49" s="44"/>
      <c r="M49" s="44"/>
      <c r="N49" s="44"/>
      <c r="O49" s="43"/>
    </row>
    <row r="50" spans="2:15" ht="15" customHeight="1" x14ac:dyDescent="0.25">
      <c r="B50" s="82" t="s">
        <v>120</v>
      </c>
      <c r="C50" s="71"/>
      <c r="D50" s="71"/>
      <c r="E50" s="71"/>
      <c r="F50" s="71"/>
      <c r="G50" s="71"/>
      <c r="H50" s="44"/>
      <c r="I50" s="44"/>
      <c r="J50" s="44"/>
      <c r="K50" s="44"/>
      <c r="L50" s="44"/>
      <c r="M50" s="44"/>
      <c r="N50" s="44"/>
      <c r="O50" s="43"/>
    </row>
    <row r="51" spans="2:15" ht="15" customHeight="1" x14ac:dyDescent="0.25">
      <c r="B51" s="85" t="s">
        <v>132</v>
      </c>
      <c r="C51" s="71"/>
      <c r="D51" s="71"/>
      <c r="E51" s="71"/>
      <c r="F51" s="71"/>
      <c r="G51" s="71"/>
      <c r="H51" s="44"/>
      <c r="I51" s="44"/>
      <c r="J51" s="44"/>
      <c r="K51" s="44"/>
      <c r="L51" s="44"/>
      <c r="M51" s="44"/>
      <c r="N51" s="44"/>
      <c r="O51" s="43"/>
    </row>
    <row r="52" spans="2:15" ht="15" customHeight="1" x14ac:dyDescent="0.25">
      <c r="B52" s="85" t="s">
        <v>134</v>
      </c>
      <c r="C52" s="71"/>
      <c r="D52" s="71"/>
      <c r="E52" s="71"/>
      <c r="F52" s="71"/>
      <c r="G52" s="71"/>
      <c r="H52" s="44"/>
      <c r="I52" s="44"/>
      <c r="J52" s="44"/>
      <c r="K52" s="44"/>
      <c r="L52" s="44"/>
      <c r="M52" s="44"/>
      <c r="N52" s="44"/>
      <c r="O52" s="43"/>
    </row>
    <row r="53" spans="2:15" ht="15" customHeight="1" x14ac:dyDescent="0.25">
      <c r="B53" s="85" t="s">
        <v>133</v>
      </c>
      <c r="C53" s="71"/>
      <c r="D53" s="71"/>
      <c r="E53" s="71"/>
      <c r="F53" s="71"/>
      <c r="G53" s="71"/>
      <c r="H53" s="44"/>
      <c r="I53" s="44"/>
      <c r="J53" s="44"/>
      <c r="K53" s="44"/>
      <c r="L53" s="44"/>
      <c r="M53" s="44"/>
      <c r="N53" s="44"/>
      <c r="O53" s="43"/>
    </row>
    <row r="54" spans="2:15" ht="15" customHeight="1" x14ac:dyDescent="0.25">
      <c r="B54" s="85" t="s">
        <v>121</v>
      </c>
      <c r="C54" s="71"/>
      <c r="D54" s="71"/>
      <c r="E54" s="71"/>
      <c r="F54" s="71"/>
      <c r="G54" s="71"/>
      <c r="H54" s="44"/>
      <c r="I54" s="44"/>
      <c r="J54" s="44"/>
      <c r="K54" s="44"/>
      <c r="L54" s="44"/>
      <c r="M54" s="44"/>
      <c r="N54" s="44"/>
      <c r="O54" s="43"/>
    </row>
    <row r="55" spans="2:15" ht="15" customHeight="1" x14ac:dyDescent="0.25">
      <c r="B55" s="85" t="s">
        <v>122</v>
      </c>
      <c r="C55" s="71"/>
      <c r="D55" s="71"/>
      <c r="E55" s="71"/>
      <c r="F55" s="71"/>
      <c r="G55" s="71"/>
      <c r="H55" s="44"/>
      <c r="I55" s="44"/>
      <c r="J55" s="44"/>
      <c r="K55" s="44"/>
      <c r="L55" s="44"/>
      <c r="M55" s="44"/>
      <c r="N55" s="44"/>
      <c r="O55" s="43"/>
    </row>
    <row r="56" spans="2:15" ht="15" customHeight="1" x14ac:dyDescent="0.25">
      <c r="B56" s="49"/>
      <c r="C56" s="71"/>
      <c r="D56" s="71"/>
      <c r="E56" s="71"/>
      <c r="F56" s="71"/>
      <c r="G56" s="71"/>
      <c r="H56" s="44"/>
      <c r="I56" s="44"/>
      <c r="J56" s="44"/>
      <c r="K56" s="44"/>
      <c r="L56" s="44"/>
      <c r="M56" s="44"/>
      <c r="N56" s="44"/>
      <c r="O56" s="43"/>
    </row>
    <row r="57" spans="2:15" x14ac:dyDescent="0.25">
      <c r="B57" s="71"/>
      <c r="C57" s="71"/>
      <c r="D57" s="71"/>
      <c r="E57" s="71"/>
      <c r="F57" s="71"/>
      <c r="G57" s="71"/>
      <c r="H57" s="44"/>
      <c r="I57" s="44"/>
      <c r="J57" s="44"/>
      <c r="K57" s="44"/>
      <c r="L57" s="44"/>
      <c r="M57" s="44"/>
      <c r="N57" s="44"/>
      <c r="O57" s="43"/>
    </row>
    <row r="58" spans="2:15" x14ac:dyDescent="0.25">
      <c r="B58" s="181" t="s">
        <v>116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47" t="s">
        <v>16</v>
      </c>
    </row>
    <row r="59" spans="2:15" x14ac:dyDescent="0.25">
      <c r="B59" s="17" t="s">
        <v>101</v>
      </c>
      <c r="C59" s="18"/>
      <c r="D59" s="18"/>
      <c r="E59" s="18"/>
      <c r="F59" s="18"/>
      <c r="G59" s="18"/>
      <c r="H59" s="18"/>
      <c r="I59" s="18"/>
      <c r="J59" s="18"/>
      <c r="K59" s="18"/>
      <c r="L59" s="84"/>
      <c r="M59" s="86" t="s">
        <v>85</v>
      </c>
      <c r="N59" s="18"/>
      <c r="O59" s="16">
        <f>O22</f>
        <v>0</v>
      </c>
    </row>
    <row r="60" spans="2:15" ht="15.75" thickBot="1" x14ac:dyDescent="0.3">
      <c r="B60" s="83" t="s">
        <v>108</v>
      </c>
      <c r="C60" s="18"/>
      <c r="D60" s="18"/>
      <c r="E60" s="18"/>
      <c r="F60" s="18"/>
      <c r="G60" s="18"/>
      <c r="H60" s="18"/>
      <c r="I60" s="18"/>
      <c r="J60" s="18"/>
      <c r="K60" s="18"/>
      <c r="M60" s="86" t="s">
        <v>86</v>
      </c>
      <c r="N60" s="18"/>
      <c r="O60" s="15">
        <f>O48</f>
        <v>0</v>
      </c>
    </row>
    <row r="61" spans="2:15" ht="15.75" thickBot="1" x14ac:dyDescent="0.3">
      <c r="B61" s="17" t="s">
        <v>117</v>
      </c>
      <c r="C61" s="18"/>
      <c r="D61" s="260"/>
      <c r="E61" s="260"/>
      <c r="F61" s="260"/>
      <c r="G61" s="260"/>
      <c r="H61" s="260"/>
      <c r="I61" s="260"/>
      <c r="J61" s="260"/>
      <c r="K61" s="260"/>
      <c r="L61" s="183"/>
      <c r="M61" s="183"/>
      <c r="N61" s="183"/>
      <c r="O61" s="54">
        <f>SUM(O59:O60)</f>
        <v>0</v>
      </c>
    </row>
    <row r="62" spans="2:15" x14ac:dyDescent="0.25">
      <c r="B62" s="52"/>
      <c r="C62" s="52"/>
      <c r="D62" s="53"/>
      <c r="E62" s="53"/>
      <c r="F62" s="53"/>
      <c r="G62" s="53"/>
      <c r="H62" s="53"/>
      <c r="I62" s="53"/>
      <c r="J62" s="53"/>
      <c r="K62" s="53"/>
      <c r="L62" s="44"/>
      <c r="M62" s="44"/>
      <c r="N62" s="44"/>
      <c r="O62" s="43"/>
    </row>
    <row r="63" spans="2:15" x14ac:dyDescent="0.25">
      <c r="B63" s="35"/>
      <c r="C63" s="52"/>
      <c r="D63" s="53"/>
      <c r="E63" s="53"/>
      <c r="F63" s="53"/>
      <c r="G63" s="53"/>
      <c r="H63" s="53"/>
      <c r="I63" s="53"/>
      <c r="J63" s="53"/>
      <c r="K63" s="53"/>
      <c r="L63" s="44"/>
      <c r="M63" s="44"/>
      <c r="N63" s="44"/>
      <c r="O63" s="43"/>
    </row>
    <row r="64" spans="2:15" x14ac:dyDescent="0.25">
      <c r="B64" s="35"/>
      <c r="C64" s="52"/>
      <c r="D64" s="53"/>
      <c r="E64" s="53"/>
      <c r="F64" s="53"/>
      <c r="G64" s="53"/>
      <c r="H64" s="53"/>
      <c r="I64" s="53"/>
      <c r="J64" s="53"/>
      <c r="K64" s="53"/>
      <c r="L64" s="44"/>
      <c r="M64" s="44"/>
      <c r="N64" s="44"/>
      <c r="O64" s="43"/>
    </row>
    <row r="65" spans="2:15" x14ac:dyDescent="0.25">
      <c r="B65" s="35"/>
      <c r="C65" s="52"/>
      <c r="D65" s="53"/>
      <c r="E65" s="53"/>
      <c r="F65" s="53"/>
      <c r="G65" s="53"/>
      <c r="H65" s="53"/>
      <c r="I65" s="53"/>
      <c r="J65" s="53"/>
      <c r="K65" s="53"/>
      <c r="L65" s="44"/>
      <c r="M65" s="44"/>
      <c r="N65" s="44"/>
      <c r="O65" s="43"/>
    </row>
    <row r="66" spans="2:15" x14ac:dyDescent="0.25">
      <c r="B66" s="52"/>
      <c r="C66" s="52"/>
      <c r="D66" s="53"/>
      <c r="E66" s="53"/>
      <c r="F66" s="53"/>
      <c r="G66" s="53"/>
      <c r="H66" s="53"/>
      <c r="I66" s="53"/>
      <c r="J66" s="53"/>
      <c r="K66" s="53"/>
      <c r="L66" s="44"/>
      <c r="M66" s="44"/>
      <c r="N66" s="44"/>
      <c r="O66" s="43"/>
    </row>
    <row r="67" spans="2:15" x14ac:dyDescent="0.25"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44"/>
      <c r="M67" s="44"/>
      <c r="N67" s="44"/>
      <c r="O67" s="43"/>
    </row>
    <row r="68" spans="2:15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5"/>
    </row>
    <row r="69" spans="2:15" x14ac:dyDescent="0.25">
      <c r="B69" s="79"/>
      <c r="C69" s="23"/>
      <c r="D69" s="23"/>
      <c r="E69" s="63"/>
      <c r="F69" s="63"/>
      <c r="G69" s="23"/>
      <c r="H69" s="23"/>
      <c r="I69" s="63"/>
      <c r="J69" s="63"/>
      <c r="K69" s="63"/>
      <c r="L69" s="63"/>
      <c r="M69" s="63"/>
      <c r="N69" s="63"/>
    </row>
    <row r="70" spans="2:15" x14ac:dyDescent="0.25">
      <c r="B70" s="63"/>
      <c r="C70" s="52"/>
      <c r="D70" s="35"/>
      <c r="E70" s="23"/>
      <c r="F70" s="23"/>
      <c r="G70" s="23"/>
      <c r="H70" s="23"/>
      <c r="I70" s="63"/>
      <c r="J70" s="63"/>
      <c r="K70" s="63"/>
      <c r="L70" s="63"/>
      <c r="M70" s="63"/>
      <c r="N70" s="63"/>
    </row>
    <row r="71" spans="2:15" x14ac:dyDescent="0.25">
      <c r="B71" s="23"/>
      <c r="C71" s="23"/>
      <c r="D71" s="23"/>
      <c r="E71" s="23"/>
      <c r="F71" s="23"/>
      <c r="G71" s="23"/>
      <c r="H71" s="23"/>
      <c r="I71" s="63"/>
      <c r="J71" s="63"/>
      <c r="K71" s="63"/>
      <c r="L71" s="63"/>
      <c r="M71" s="63"/>
      <c r="N71" s="63"/>
    </row>
    <row r="72" spans="2:15" x14ac:dyDescent="0.25">
      <c r="B72" s="63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30"/>
    </row>
    <row r="73" spans="2:15" ht="14.45" customHeight="1" x14ac:dyDescent="0.25">
      <c r="B73" s="35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30"/>
    </row>
    <row r="74" spans="2:15" x14ac:dyDescent="0.25">
      <c r="B74" s="35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30"/>
    </row>
    <row r="75" spans="2:15" x14ac:dyDescent="0.25">
      <c r="B75" s="63"/>
      <c r="C75" s="23"/>
      <c r="D75" s="63"/>
      <c r="E75" s="23"/>
      <c r="F75" s="23"/>
      <c r="G75" s="23"/>
      <c r="H75" s="23"/>
      <c r="I75" s="63"/>
      <c r="J75" s="63"/>
      <c r="K75" s="63"/>
      <c r="L75" s="63"/>
      <c r="M75" s="63"/>
      <c r="N75" s="63"/>
    </row>
    <row r="76" spans="2:15" x14ac:dyDescent="0.25">
      <c r="B76" s="63"/>
      <c r="C76" s="23"/>
      <c r="D76" s="81"/>
      <c r="E76" s="23"/>
      <c r="F76" s="23"/>
      <c r="G76" s="23"/>
      <c r="H76" s="23"/>
      <c r="I76" s="63"/>
      <c r="J76" s="63"/>
      <c r="K76" s="63"/>
      <c r="L76" s="63"/>
      <c r="M76" s="63"/>
      <c r="N76" s="63"/>
    </row>
    <row r="77" spans="2:15" x14ac:dyDescent="0.25">
      <c r="B77" s="79"/>
      <c r="C77" s="23"/>
      <c r="D77" s="23"/>
      <c r="E77" s="23"/>
      <c r="F77" s="23"/>
      <c r="G77" s="23"/>
      <c r="H77" s="23"/>
      <c r="I77" s="63"/>
      <c r="J77" s="63"/>
      <c r="K77" s="63"/>
      <c r="L77" s="63"/>
      <c r="M77" s="63"/>
      <c r="N77" s="63"/>
    </row>
    <row r="78" spans="2:15" x14ac:dyDescent="0.25">
      <c r="B78" s="63"/>
      <c r="C78" s="63"/>
      <c r="D78" s="79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2:15" x14ac:dyDescent="0.2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</sheetData>
  <sheetProtection selectLockedCells="1"/>
  <mergeCells count="70">
    <mergeCell ref="B1:O1"/>
    <mergeCell ref="B5:C5"/>
    <mergeCell ref="B2:O2"/>
    <mergeCell ref="D18:F18"/>
    <mergeCell ref="D9:F9"/>
    <mergeCell ref="G9:G12"/>
    <mergeCell ref="N9:N12"/>
    <mergeCell ref="D10:F10"/>
    <mergeCell ref="D12:F12"/>
    <mergeCell ref="H9:H12"/>
    <mergeCell ref="I9:M12"/>
    <mergeCell ref="I13:M13"/>
    <mergeCell ref="I14:M14"/>
    <mergeCell ref="I15:M15"/>
    <mergeCell ref="I16:M16"/>
    <mergeCell ref="I17:M17"/>
    <mergeCell ref="B22:L22"/>
    <mergeCell ref="D13:F13"/>
    <mergeCell ref="D14:F14"/>
    <mergeCell ref="D15:F15"/>
    <mergeCell ref="D16:F16"/>
    <mergeCell ref="D17:F17"/>
    <mergeCell ref="D43:F43"/>
    <mergeCell ref="D19:F19"/>
    <mergeCell ref="D20:F20"/>
    <mergeCell ref="D21:F21"/>
    <mergeCell ref="B58:N58"/>
    <mergeCell ref="D35:F35"/>
    <mergeCell ref="I43:M43"/>
    <mergeCell ref="D45:F45"/>
    <mergeCell ref="I45:M45"/>
    <mergeCell ref="D46:F46"/>
    <mergeCell ref="I46:M46"/>
    <mergeCell ref="G45:H45"/>
    <mergeCell ref="G46:H46"/>
    <mergeCell ref="G47:H47"/>
    <mergeCell ref="D37:F37"/>
    <mergeCell ref="M22:N22"/>
    <mergeCell ref="O8:O12"/>
    <mergeCell ref="O34:O38"/>
    <mergeCell ref="I35:M38"/>
    <mergeCell ref="N35:N38"/>
    <mergeCell ref="D61:K61"/>
    <mergeCell ref="L61:N61"/>
    <mergeCell ref="D36:F36"/>
    <mergeCell ref="D38:F38"/>
    <mergeCell ref="D39:F39"/>
    <mergeCell ref="I39:M39"/>
    <mergeCell ref="D40:F40"/>
    <mergeCell ref="I40:M40"/>
    <mergeCell ref="D41:F41"/>
    <mergeCell ref="I41:M41"/>
    <mergeCell ref="D42:F42"/>
    <mergeCell ref="I42:M42"/>
    <mergeCell ref="D5:O5"/>
    <mergeCell ref="D47:F47"/>
    <mergeCell ref="I47:M47"/>
    <mergeCell ref="G35:H38"/>
    <mergeCell ref="G39:H39"/>
    <mergeCell ref="G40:H40"/>
    <mergeCell ref="G41:H41"/>
    <mergeCell ref="G42:H42"/>
    <mergeCell ref="G43:H43"/>
    <mergeCell ref="G44:H44"/>
    <mergeCell ref="D44:F44"/>
    <mergeCell ref="I44:M44"/>
    <mergeCell ref="I18:M18"/>
    <mergeCell ref="I19:M19"/>
    <mergeCell ref="I20:M20"/>
    <mergeCell ref="I21:M21"/>
  </mergeCells>
  <conditionalFormatting sqref="D4:D6">
    <cfRule type="uniqueValues" dxfId="0" priority="3"/>
  </conditionalFormatting>
  <pageMargins left="0.70866141732283472" right="0.31496062992125984" top="0.19685039370078741" bottom="0.19685039370078741" header="0.31496062992125984" footer="0.31496062992125984"/>
  <pageSetup paperSize="9" orientation="landscape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'Drop-Down'!$B$28:$B$31</xm:f>
          </x14:formula1>
          <xm:sqref>I13:M21</xm:sqref>
        </x14:dataValidation>
        <x14:dataValidation type="list" allowBlank="1" showInputMessage="1" showErrorMessage="1">
          <x14:formula1>
            <xm:f>'Drop-Down'!$I$28:$I$30</xm:f>
          </x14:formula1>
          <xm:sqref>I39:M47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I31"/>
  <sheetViews>
    <sheetView workbookViewId="0">
      <selection activeCell="L9" sqref="L9"/>
    </sheetView>
  </sheetViews>
  <sheetFormatPr baseColWidth="10" defaultRowHeight="15" x14ac:dyDescent="0.25"/>
  <sheetData>
    <row r="2" spans="2:7" x14ac:dyDescent="0.25">
      <c r="B2" s="41" t="s">
        <v>67</v>
      </c>
      <c r="C2" s="41"/>
      <c r="D2" s="41"/>
      <c r="E2" s="41"/>
      <c r="F2" s="41" t="s">
        <v>68</v>
      </c>
      <c r="G2" s="41"/>
    </row>
    <row r="3" spans="2:7" x14ac:dyDescent="0.25">
      <c r="B3" s="41" t="s">
        <v>36</v>
      </c>
      <c r="C3" s="41"/>
      <c r="D3" s="41"/>
      <c r="E3" s="41"/>
      <c r="F3" s="41" t="s">
        <v>45</v>
      </c>
      <c r="G3" s="41"/>
    </row>
    <row r="4" spans="2:7" x14ac:dyDescent="0.25">
      <c r="B4" s="41" t="s">
        <v>37</v>
      </c>
      <c r="C4" s="41"/>
      <c r="D4" s="41"/>
      <c r="E4" s="41"/>
      <c r="F4" s="41" t="s">
        <v>46</v>
      </c>
      <c r="G4" s="41"/>
    </row>
    <row r="5" spans="2:7" x14ac:dyDescent="0.25">
      <c r="B5" s="41" t="s">
        <v>38</v>
      </c>
      <c r="C5" s="41"/>
      <c r="D5" s="41"/>
      <c r="E5" s="41"/>
      <c r="F5" s="41" t="s">
        <v>43</v>
      </c>
      <c r="G5" s="41"/>
    </row>
    <row r="6" spans="2:7" x14ac:dyDescent="0.25">
      <c r="B6" s="41" t="s">
        <v>39</v>
      </c>
      <c r="C6" s="41"/>
      <c r="D6" s="41"/>
      <c r="E6" s="41"/>
      <c r="F6" s="41" t="s">
        <v>44</v>
      </c>
      <c r="G6" s="41"/>
    </row>
    <row r="7" spans="2:7" x14ac:dyDescent="0.25">
      <c r="B7" s="41" t="s">
        <v>40</v>
      </c>
      <c r="C7" s="41"/>
      <c r="D7" s="41"/>
      <c r="E7" s="41"/>
      <c r="F7" s="41" t="s">
        <v>57</v>
      </c>
      <c r="G7" s="41"/>
    </row>
    <row r="8" spans="2:7" x14ac:dyDescent="0.25">
      <c r="B8" s="41" t="s">
        <v>41</v>
      </c>
      <c r="C8" s="41"/>
      <c r="D8" s="41"/>
      <c r="E8" s="41"/>
      <c r="F8" s="41" t="s">
        <v>47</v>
      </c>
      <c r="G8" s="41"/>
    </row>
    <row r="9" spans="2:7" x14ac:dyDescent="0.25">
      <c r="B9" s="41" t="s">
        <v>42</v>
      </c>
      <c r="C9" s="41"/>
      <c r="D9" s="41"/>
      <c r="E9" s="41"/>
      <c r="F9" s="41" t="s">
        <v>58</v>
      </c>
      <c r="G9" s="41"/>
    </row>
    <row r="10" spans="2:7" x14ac:dyDescent="0.25">
      <c r="B10" s="41"/>
      <c r="C10" s="41"/>
      <c r="D10" s="41"/>
      <c r="E10" s="41"/>
      <c r="F10" s="41" t="s">
        <v>48</v>
      </c>
      <c r="G10" s="41"/>
    </row>
    <row r="11" spans="2:7" x14ac:dyDescent="0.25">
      <c r="B11" s="41"/>
      <c r="C11" s="41"/>
      <c r="D11" s="41"/>
      <c r="E11" s="41"/>
      <c r="F11" s="41" t="s">
        <v>59</v>
      </c>
      <c r="G11" s="41"/>
    </row>
    <row r="12" spans="2:7" x14ac:dyDescent="0.25">
      <c r="B12" s="41"/>
      <c r="C12" s="41"/>
      <c r="D12" s="41"/>
      <c r="E12" s="41"/>
      <c r="F12" s="41" t="s">
        <v>49</v>
      </c>
      <c r="G12" s="41"/>
    </row>
    <row r="13" spans="2:7" x14ac:dyDescent="0.25">
      <c r="B13" s="41"/>
      <c r="C13" s="41"/>
      <c r="D13" s="41"/>
      <c r="E13" s="41"/>
      <c r="F13" s="41" t="s">
        <v>60</v>
      </c>
      <c r="G13" s="41"/>
    </row>
    <row r="14" spans="2:7" x14ac:dyDescent="0.25">
      <c r="B14" s="41"/>
      <c r="C14" s="41"/>
      <c r="D14" s="41"/>
      <c r="E14" s="41"/>
      <c r="F14" s="41" t="s">
        <v>50</v>
      </c>
      <c r="G14" s="41"/>
    </row>
    <row r="15" spans="2:7" x14ac:dyDescent="0.25">
      <c r="B15" s="41"/>
      <c r="C15" s="41"/>
      <c r="D15" s="41"/>
      <c r="E15" s="41"/>
      <c r="F15" s="41" t="s">
        <v>61</v>
      </c>
      <c r="G15" s="41"/>
    </row>
    <row r="16" spans="2:7" x14ac:dyDescent="0.25">
      <c r="B16" s="41"/>
      <c r="C16" s="41"/>
      <c r="D16" s="41"/>
      <c r="E16" s="41"/>
      <c r="F16" s="41" t="s">
        <v>51</v>
      </c>
      <c r="G16" s="41"/>
    </row>
    <row r="17" spans="2:9" x14ac:dyDescent="0.25">
      <c r="B17" s="41"/>
      <c r="C17" s="41"/>
      <c r="D17" s="41"/>
      <c r="E17" s="41"/>
      <c r="F17" s="41" t="s">
        <v>62</v>
      </c>
      <c r="G17" s="41"/>
    </row>
    <row r="18" spans="2:9" x14ac:dyDescent="0.25">
      <c r="B18" s="41"/>
      <c r="C18" s="41"/>
      <c r="D18" s="41"/>
      <c r="E18" s="41"/>
      <c r="F18" s="41" t="s">
        <v>52</v>
      </c>
      <c r="G18" s="41"/>
    </row>
    <row r="19" spans="2:9" x14ac:dyDescent="0.25">
      <c r="B19" s="41"/>
      <c r="C19" s="41"/>
      <c r="D19" s="41"/>
      <c r="E19" s="41"/>
      <c r="F19" s="41" t="s">
        <v>63</v>
      </c>
      <c r="G19" s="41"/>
    </row>
    <row r="20" spans="2:9" x14ac:dyDescent="0.25">
      <c r="B20" s="41"/>
      <c r="C20" s="41"/>
      <c r="D20" s="41"/>
      <c r="E20" s="41"/>
      <c r="F20" s="41" t="s">
        <v>53</v>
      </c>
      <c r="G20" s="41"/>
    </row>
    <row r="21" spans="2:9" x14ac:dyDescent="0.25">
      <c r="B21" s="41"/>
      <c r="C21" s="41"/>
      <c r="D21" s="41"/>
      <c r="E21" s="41"/>
      <c r="F21" s="41" t="s">
        <v>64</v>
      </c>
      <c r="G21" s="41"/>
    </row>
    <row r="22" spans="2:9" x14ac:dyDescent="0.25">
      <c r="B22" s="41"/>
      <c r="C22" s="41"/>
      <c r="D22" s="41"/>
      <c r="E22" s="41"/>
      <c r="F22" s="41" t="s">
        <v>54</v>
      </c>
      <c r="G22" s="41"/>
    </row>
    <row r="23" spans="2:9" x14ac:dyDescent="0.25">
      <c r="B23" s="41"/>
      <c r="C23" s="41"/>
      <c r="D23" s="41"/>
      <c r="E23" s="41"/>
      <c r="F23" s="41" t="s">
        <v>65</v>
      </c>
      <c r="G23" s="41"/>
    </row>
    <row r="24" spans="2:9" x14ac:dyDescent="0.25">
      <c r="B24" s="41"/>
      <c r="C24" s="41"/>
      <c r="D24" s="41"/>
      <c r="E24" s="41"/>
      <c r="F24" s="41" t="s">
        <v>55</v>
      </c>
      <c r="G24" s="41"/>
    </row>
    <row r="25" spans="2:9" x14ac:dyDescent="0.25">
      <c r="B25" s="41"/>
      <c r="C25" s="41"/>
      <c r="D25" s="41"/>
      <c r="E25" s="41"/>
      <c r="F25" s="41" t="s">
        <v>66</v>
      </c>
      <c r="G25" s="41"/>
    </row>
    <row r="26" spans="2:9" x14ac:dyDescent="0.25">
      <c r="B26" s="41"/>
      <c r="C26" s="41"/>
      <c r="D26" s="41"/>
      <c r="E26" s="41"/>
      <c r="F26" s="41" t="s">
        <v>56</v>
      </c>
      <c r="G26" s="41"/>
    </row>
    <row r="28" spans="2:9" x14ac:dyDescent="0.25">
      <c r="B28" t="s">
        <v>103</v>
      </c>
      <c r="I28" t="s">
        <v>103</v>
      </c>
    </row>
    <row r="29" spans="2:9" x14ac:dyDescent="0.25">
      <c r="B29" t="s">
        <v>104</v>
      </c>
      <c r="I29" t="s">
        <v>114</v>
      </c>
    </row>
    <row r="30" spans="2:9" x14ac:dyDescent="0.25">
      <c r="B30" t="s">
        <v>105</v>
      </c>
      <c r="I30" t="s">
        <v>115</v>
      </c>
    </row>
    <row r="31" spans="2:9" x14ac:dyDescent="0.25">
      <c r="B31" t="s">
        <v>106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Präsenzstudium</vt:lpstr>
      <vt:lpstr>Verbundstudium</vt:lpstr>
      <vt:lpstr>Drop-Down</vt:lpstr>
      <vt:lpstr>Präsenzstudium!Druckbereich</vt:lpstr>
      <vt:lpstr>Verbundstudium!Druckbereich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BA2271</dc:creator>
  <cp:lastModifiedBy>Spreen, Martin</cp:lastModifiedBy>
  <cp:lastPrinted>2019-03-01T09:22:35Z</cp:lastPrinted>
  <dcterms:created xsi:type="dcterms:W3CDTF">2012-03-06T12:25:31Z</dcterms:created>
  <dcterms:modified xsi:type="dcterms:W3CDTF">2022-10-24T12:14:26Z</dcterms:modified>
</cp:coreProperties>
</file>